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565f785982f1be/Documents/TopperIreland/"/>
    </mc:Choice>
  </mc:AlternateContent>
  <xr:revisionPtr revIDLastSave="0" documentId="8_{E9F02389-D448-41B8-8B41-2AEE07703EBC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5.3 Fleet" sheetId="88" r:id="rId1"/>
    <sheet name="4.2 Fleet" sheetId="89" r:id="rId2"/>
  </sheets>
  <definedNames>
    <definedName name="_xlnm._FilterDatabase" localSheetId="1" hidden="1">'4.2 Fleet'!$A$10:$AF$35</definedName>
    <definedName name="_xlnm._FilterDatabase" localSheetId="0" hidden="1">'5.3 Fleet'!$A$10:$DY$121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7" i="88" l="1"/>
  <c r="X121" i="88"/>
  <c r="X120" i="88"/>
  <c r="X119" i="88"/>
  <c r="X118" i="88"/>
  <c r="X117" i="88"/>
  <c r="X116" i="88"/>
  <c r="X115" i="88"/>
  <c r="X114" i="88"/>
  <c r="X113" i="88"/>
  <c r="X112" i="88"/>
  <c r="X111" i="88"/>
  <c r="X110" i="88"/>
  <c r="X109" i="88"/>
  <c r="X108" i="88"/>
  <c r="X107" i="88"/>
  <c r="X106" i="88"/>
  <c r="X105" i="88"/>
  <c r="X102" i="88"/>
  <c r="X104" i="88"/>
  <c r="X103" i="88"/>
  <c r="X101" i="88"/>
  <c r="X100" i="88"/>
  <c r="X99" i="88"/>
  <c r="X98" i="88"/>
  <c r="X96" i="88"/>
  <c r="X97" i="88"/>
  <c r="X95" i="88"/>
  <c r="X94" i="88"/>
  <c r="X93" i="88"/>
  <c r="X92" i="88"/>
  <c r="X91" i="88"/>
  <c r="X90" i="88"/>
  <c r="X89" i="88"/>
  <c r="X88" i="88"/>
  <c r="X87" i="88"/>
  <c r="X86" i="88"/>
  <c r="X85" i="88"/>
  <c r="X83" i="88"/>
  <c r="X84" i="88"/>
  <c r="X82" i="88"/>
  <c r="X81" i="88"/>
  <c r="X79" i="88"/>
  <c r="X80" i="88"/>
  <c r="X78" i="88"/>
  <c r="X77" i="88"/>
  <c r="X76" i="88"/>
  <c r="X72" i="88"/>
  <c r="X68" i="88"/>
  <c r="X65" i="88"/>
  <c r="X64" i="88"/>
  <c r="X63" i="88"/>
  <c r="X62" i="88"/>
  <c r="X61" i="88"/>
  <c r="X59" i="88"/>
  <c r="X58" i="88"/>
  <c r="X57" i="88"/>
  <c r="X56" i="88"/>
  <c r="X55" i="88"/>
  <c r="X54" i="88"/>
  <c r="X52" i="88"/>
  <c r="X51" i="88"/>
  <c r="X50" i="88"/>
  <c r="X49" i="88"/>
  <c r="X48" i="88"/>
  <c r="X47" i="88"/>
  <c r="X46" i="88"/>
  <c r="X45" i="88"/>
  <c r="X43" i="88"/>
  <c r="X42" i="88"/>
  <c r="X41" i="88"/>
  <c r="X39" i="88"/>
  <c r="X38" i="88"/>
  <c r="X37" i="88"/>
  <c r="X36" i="88"/>
  <c r="X35" i="88"/>
  <c r="X34" i="88"/>
  <c r="X33" i="88"/>
  <c r="X32" i="88"/>
  <c r="X31" i="88"/>
  <c r="X30" i="88"/>
  <c r="X29" i="88"/>
  <c r="X26" i="88"/>
  <c r="X25" i="88"/>
  <c r="X23" i="88"/>
  <c r="X22" i="88"/>
  <c r="X21" i="88"/>
  <c r="X16" i="88"/>
  <c r="X12" i="88"/>
  <c r="X11" i="88"/>
  <c r="AD75" i="88"/>
  <c r="AC75" i="88"/>
  <c r="AC60" i="88"/>
  <c r="AD60" i="88" s="1"/>
  <c r="AC66" i="88"/>
  <c r="AD66" i="88" s="1"/>
  <c r="AC67" i="88"/>
  <c r="AD67" i="88" s="1"/>
  <c r="AC69" i="88"/>
  <c r="AD69" i="88" s="1"/>
  <c r="AC71" i="88"/>
  <c r="AD71" i="88" s="1"/>
  <c r="AC73" i="88"/>
  <c r="AD73" i="88" s="1"/>
  <c r="AC74" i="88"/>
  <c r="AD74" i="88" s="1"/>
  <c r="AC70" i="88"/>
  <c r="AD70" i="88" s="1"/>
  <c r="V75" i="88"/>
  <c r="W75" i="88"/>
  <c r="V60" i="88"/>
  <c r="W60" i="88"/>
  <c r="V66" i="88"/>
  <c r="Z66" i="88" s="1"/>
  <c r="AA66" i="88" s="1"/>
  <c r="W66" i="88"/>
  <c r="V67" i="88"/>
  <c r="W67" i="88"/>
  <c r="V69" i="88"/>
  <c r="W69" i="88"/>
  <c r="V71" i="88"/>
  <c r="W71" i="88"/>
  <c r="V73" i="88"/>
  <c r="Z73" i="88" s="1"/>
  <c r="AA73" i="88" s="1"/>
  <c r="W73" i="88"/>
  <c r="V74" i="88"/>
  <c r="W74" i="88"/>
  <c r="V70" i="88"/>
  <c r="W70" i="88"/>
  <c r="P75" i="88"/>
  <c r="Q75" i="88"/>
  <c r="R75" i="88"/>
  <c r="P60" i="88"/>
  <c r="Q60" i="88"/>
  <c r="R60" i="88"/>
  <c r="P66" i="88"/>
  <c r="Q66" i="88"/>
  <c r="R66" i="88"/>
  <c r="P67" i="88"/>
  <c r="Q67" i="88"/>
  <c r="R67" i="88"/>
  <c r="P69" i="88"/>
  <c r="Q69" i="88"/>
  <c r="R69" i="88"/>
  <c r="P71" i="88"/>
  <c r="Q71" i="88"/>
  <c r="R71" i="88"/>
  <c r="P73" i="88"/>
  <c r="Q73" i="88"/>
  <c r="R73" i="88"/>
  <c r="P74" i="88"/>
  <c r="Q74" i="88"/>
  <c r="R74" i="88"/>
  <c r="AK74" i="88" s="1"/>
  <c r="P70" i="88"/>
  <c r="Q70" i="88"/>
  <c r="R70" i="88"/>
  <c r="R16" i="89"/>
  <c r="R35" i="89"/>
  <c r="R34" i="89"/>
  <c r="R33" i="89"/>
  <c r="R32" i="89"/>
  <c r="R31" i="89"/>
  <c r="R30" i="89"/>
  <c r="R27" i="89"/>
  <c r="R28" i="89"/>
  <c r="R26" i="89"/>
  <c r="R23" i="89"/>
  <c r="R25" i="89"/>
  <c r="R21" i="89"/>
  <c r="R17" i="89"/>
  <c r="R18" i="89"/>
  <c r="Q31" i="89"/>
  <c r="Q22" i="89"/>
  <c r="Q32" i="89"/>
  <c r="Q33" i="89"/>
  <c r="Q34" i="89"/>
  <c r="Q35" i="89"/>
  <c r="Q29" i="89"/>
  <c r="Q24" i="89"/>
  <c r="Q30" i="89"/>
  <c r="Q15" i="89"/>
  <c r="Q25" i="89"/>
  <c r="Q23" i="89"/>
  <c r="Q19" i="89"/>
  <c r="Q26" i="89"/>
  <c r="Q14" i="89"/>
  <c r="Q20" i="89"/>
  <c r="Q28" i="89"/>
  <c r="Q21" i="89"/>
  <c r="Q17" i="89"/>
  <c r="Q18" i="89"/>
  <c r="Q16" i="89"/>
  <c r="P24" i="89"/>
  <c r="P27" i="89"/>
  <c r="P30" i="89"/>
  <c r="P31" i="89"/>
  <c r="P22" i="89"/>
  <c r="P32" i="89"/>
  <c r="P33" i="89"/>
  <c r="P34" i="89"/>
  <c r="P35" i="89"/>
  <c r="P29" i="89"/>
  <c r="P28" i="89"/>
  <c r="P19" i="89"/>
  <c r="P25" i="89"/>
  <c r="P13" i="89"/>
  <c r="P18" i="89"/>
  <c r="P17" i="89"/>
  <c r="P16" i="89"/>
  <c r="W24" i="89"/>
  <c r="X24" i="89" s="1"/>
  <c r="J24" i="89"/>
  <c r="K24" i="89"/>
  <c r="N24" i="89" s="1"/>
  <c r="L24" i="89"/>
  <c r="X29" i="89"/>
  <c r="W29" i="89"/>
  <c r="T29" i="89"/>
  <c r="U29" i="89" s="1"/>
  <c r="J29" i="89"/>
  <c r="K29" i="89"/>
  <c r="L29" i="89"/>
  <c r="J33" i="89"/>
  <c r="J35" i="89"/>
  <c r="J34" i="89"/>
  <c r="J32" i="89"/>
  <c r="J22" i="89"/>
  <c r="J27" i="89"/>
  <c r="J30" i="89"/>
  <c r="J13" i="89"/>
  <c r="J28" i="89"/>
  <c r="J20" i="89"/>
  <c r="J14" i="89"/>
  <c r="J26" i="89"/>
  <c r="J23" i="89"/>
  <c r="J19" i="89"/>
  <c r="J15" i="89"/>
  <c r="J21" i="89"/>
  <c r="J25" i="89"/>
  <c r="J18" i="89"/>
  <c r="J17" i="89"/>
  <c r="J12" i="89"/>
  <c r="K35" i="89"/>
  <c r="K34" i="89"/>
  <c r="K32" i="89"/>
  <c r="K33" i="89"/>
  <c r="K22" i="89"/>
  <c r="K27" i="89"/>
  <c r="K30" i="89"/>
  <c r="K13" i="89"/>
  <c r="K28" i="89"/>
  <c r="K20" i="89"/>
  <c r="K14" i="89"/>
  <c r="K26" i="89"/>
  <c r="K23" i="89"/>
  <c r="K19" i="89"/>
  <c r="K15" i="89"/>
  <c r="K21" i="89"/>
  <c r="K25" i="89"/>
  <c r="K18" i="89"/>
  <c r="K17" i="89"/>
  <c r="K12" i="89"/>
  <c r="K11" i="89"/>
  <c r="Q84" i="88"/>
  <c r="Q78" i="88"/>
  <c r="Q25" i="88"/>
  <c r="V121" i="88"/>
  <c r="V120" i="88"/>
  <c r="V119" i="88"/>
  <c r="V118" i="88"/>
  <c r="V117" i="88"/>
  <c r="V116" i="88"/>
  <c r="V115" i="88"/>
  <c r="V109" i="88"/>
  <c r="V95" i="88"/>
  <c r="V101" i="88"/>
  <c r="V96" i="88"/>
  <c r="V108" i="88"/>
  <c r="V105" i="88"/>
  <c r="V110" i="88"/>
  <c r="V99" i="88"/>
  <c r="V102" i="88"/>
  <c r="V114" i="88"/>
  <c r="V100" i="88"/>
  <c r="V98" i="88"/>
  <c r="V94" i="88"/>
  <c r="V107" i="88"/>
  <c r="V106" i="88"/>
  <c r="V92" i="88"/>
  <c r="V91" i="88"/>
  <c r="V90" i="88"/>
  <c r="V89" i="88"/>
  <c r="V88" i="88"/>
  <c r="V87" i="88"/>
  <c r="V53" i="88"/>
  <c r="V86" i="88"/>
  <c r="V85" i="88"/>
  <c r="V83" i="88"/>
  <c r="V113" i="88"/>
  <c r="V104" i="88"/>
  <c r="V103" i="88"/>
  <c r="V112" i="88"/>
  <c r="V79" i="88"/>
  <c r="V97" i="88"/>
  <c r="V81" i="88"/>
  <c r="V82" i="88"/>
  <c r="V93" i="88"/>
  <c r="V111" i="88"/>
  <c r="V76" i="88"/>
  <c r="V84" i="88"/>
  <c r="V80" i="88"/>
  <c r="V72" i="88"/>
  <c r="V78" i="88"/>
  <c r="V77" i="88"/>
  <c r="V68" i="88"/>
  <c r="V40" i="88"/>
  <c r="V61" i="88"/>
  <c r="V58" i="88"/>
  <c r="V65" i="88"/>
  <c r="V54" i="88"/>
  <c r="V59" i="88"/>
  <c r="V52" i="88"/>
  <c r="V51" i="88"/>
  <c r="V57" i="88"/>
  <c r="V56" i="88"/>
  <c r="V48" i="88"/>
  <c r="V55" i="88"/>
  <c r="V44" i="88"/>
  <c r="V47" i="88"/>
  <c r="V46" i="88"/>
  <c r="V45" i="88"/>
  <c r="V43" i="88"/>
  <c r="V41" i="88"/>
  <c r="V39" i="88"/>
  <c r="V38" i="88"/>
  <c r="V42" i="88"/>
  <c r="V36" i="88"/>
  <c r="V34" i="88"/>
  <c r="V33" i="88"/>
  <c r="V30" i="88"/>
  <c r="V27" i="88"/>
  <c r="V26" i="88"/>
  <c r="V22" i="88"/>
  <c r="R121" i="88"/>
  <c r="R120" i="88"/>
  <c r="R119" i="88"/>
  <c r="R118" i="88"/>
  <c r="R117" i="88"/>
  <c r="R116" i="88"/>
  <c r="R115" i="88"/>
  <c r="R109" i="88"/>
  <c r="R95" i="88"/>
  <c r="R101" i="88"/>
  <c r="R96" i="88"/>
  <c r="R108" i="88"/>
  <c r="R105" i="88"/>
  <c r="R110" i="88"/>
  <c r="R99" i="88"/>
  <c r="R102" i="88"/>
  <c r="R114" i="88"/>
  <c r="R100" i="88"/>
  <c r="R98" i="88"/>
  <c r="R94" i="88"/>
  <c r="R107" i="88"/>
  <c r="R106" i="88"/>
  <c r="R91" i="88"/>
  <c r="R89" i="88"/>
  <c r="R86" i="88"/>
  <c r="R83" i="88"/>
  <c r="R113" i="88"/>
  <c r="R104" i="88"/>
  <c r="R103" i="88"/>
  <c r="R112" i="88"/>
  <c r="R79" i="88"/>
  <c r="R97" i="88"/>
  <c r="R81" i="88"/>
  <c r="R82" i="88"/>
  <c r="R93" i="88"/>
  <c r="R111" i="88"/>
  <c r="R76" i="88"/>
  <c r="R84" i="88"/>
  <c r="R64" i="88"/>
  <c r="R63" i="88"/>
  <c r="R62" i="88"/>
  <c r="R80" i="88"/>
  <c r="R72" i="88"/>
  <c r="R78" i="88"/>
  <c r="R77" i="88"/>
  <c r="R68" i="88"/>
  <c r="R61" i="88"/>
  <c r="R58" i="88"/>
  <c r="R50" i="88"/>
  <c r="R65" i="88"/>
  <c r="R54" i="88"/>
  <c r="R59" i="88"/>
  <c r="R52" i="88"/>
  <c r="R51" i="88"/>
  <c r="R57" i="88"/>
  <c r="R56" i="88"/>
  <c r="R48" i="88"/>
  <c r="R55" i="88"/>
  <c r="R44" i="88"/>
  <c r="R47" i="88"/>
  <c r="R45" i="88"/>
  <c r="R43" i="88"/>
  <c r="R41" i="88"/>
  <c r="R35" i="88"/>
  <c r="R39" i="88"/>
  <c r="R38" i="88"/>
  <c r="R42" i="88"/>
  <c r="R31" i="88"/>
  <c r="R32" i="88"/>
  <c r="R34" i="88"/>
  <c r="R29" i="88"/>
  <c r="P121" i="88"/>
  <c r="P120" i="88"/>
  <c r="P119" i="88"/>
  <c r="P118" i="88"/>
  <c r="P117" i="88"/>
  <c r="P116" i="88"/>
  <c r="P115" i="88"/>
  <c r="P109" i="88"/>
  <c r="P95" i="88"/>
  <c r="P96" i="88"/>
  <c r="P108" i="88"/>
  <c r="P105" i="88"/>
  <c r="P110" i="88"/>
  <c r="P102" i="88"/>
  <c r="P114" i="88"/>
  <c r="P100" i="88"/>
  <c r="P98" i="88"/>
  <c r="P107" i="88"/>
  <c r="P106" i="88"/>
  <c r="P92" i="88"/>
  <c r="P90" i="88"/>
  <c r="P88" i="88"/>
  <c r="P87" i="88"/>
  <c r="P53" i="88"/>
  <c r="P85" i="88"/>
  <c r="P83" i="88"/>
  <c r="P113" i="88"/>
  <c r="P104" i="88"/>
  <c r="P103" i="88"/>
  <c r="P112" i="88"/>
  <c r="P97" i="88"/>
  <c r="P82" i="88"/>
  <c r="P111" i="88"/>
  <c r="P76" i="88"/>
  <c r="P84" i="88"/>
  <c r="P64" i="88"/>
  <c r="P63" i="88"/>
  <c r="P62" i="88"/>
  <c r="P80" i="88"/>
  <c r="P78" i="88"/>
  <c r="P77" i="88"/>
  <c r="P68" i="88"/>
  <c r="P40" i="88"/>
  <c r="P58" i="88"/>
  <c r="P50" i="88"/>
  <c r="P65" i="88"/>
  <c r="P54" i="88"/>
  <c r="P59" i="88"/>
  <c r="P52" i="88"/>
  <c r="P57" i="88"/>
  <c r="P56" i="88"/>
  <c r="P48" i="88"/>
  <c r="P55" i="88"/>
  <c r="P44" i="88"/>
  <c r="P28" i="88"/>
  <c r="P46" i="88"/>
  <c r="P37" i="88"/>
  <c r="P41" i="88"/>
  <c r="P42" i="88"/>
  <c r="P31" i="88"/>
  <c r="P32" i="88"/>
  <c r="P29" i="88"/>
  <c r="R20" i="88"/>
  <c r="R23" i="88"/>
  <c r="R18" i="88"/>
  <c r="Q18" i="88"/>
  <c r="R17" i="88"/>
  <c r="Q17" i="88"/>
  <c r="R21" i="88"/>
  <c r="R27" i="88"/>
  <c r="R26" i="88"/>
  <c r="P21" i="88"/>
  <c r="P27" i="88"/>
  <c r="P26" i="88"/>
  <c r="Q13" i="88"/>
  <c r="P13" i="88"/>
  <c r="R22" i="88"/>
  <c r="R19" i="88"/>
  <c r="Q19" i="88"/>
  <c r="P19" i="88"/>
  <c r="R15" i="88"/>
  <c r="Q15" i="88"/>
  <c r="P15" i="88"/>
  <c r="R12" i="88"/>
  <c r="P12" i="88"/>
  <c r="AC93" i="88"/>
  <c r="AC111" i="88"/>
  <c r="AC57" i="88"/>
  <c r="AC56" i="88"/>
  <c r="W113" i="88"/>
  <c r="W112" i="88"/>
  <c r="W49" i="88"/>
  <c r="Z71" i="88" l="1"/>
  <c r="AA71" i="88" s="1"/>
  <c r="Z60" i="88"/>
  <c r="AA60" i="88" s="1"/>
  <c r="AJ71" i="88"/>
  <c r="Z70" i="88"/>
  <c r="AA70" i="88" s="1"/>
  <c r="Z69" i="88"/>
  <c r="AA69" i="88" s="1"/>
  <c r="Z75" i="88"/>
  <c r="AA75" i="88" s="1"/>
  <c r="T73" i="88"/>
  <c r="AI69" i="88"/>
  <c r="AG66" i="88"/>
  <c r="T66" i="88"/>
  <c r="N66" i="88" s="1"/>
  <c r="AL74" i="88"/>
  <c r="T69" i="88"/>
  <c r="AK73" i="88"/>
  <c r="Z74" i="88"/>
  <c r="AA74" i="88" s="1"/>
  <c r="Z67" i="88"/>
  <c r="AA67" i="88" s="1"/>
  <c r="AH69" i="88"/>
  <c r="AF60" i="88"/>
  <c r="AL70" i="88"/>
  <c r="AI71" i="88"/>
  <c r="AH67" i="88"/>
  <c r="AF70" i="88"/>
  <c r="AL75" i="88"/>
  <c r="T60" i="88"/>
  <c r="AK70" i="88"/>
  <c r="AJ74" i="88"/>
  <c r="AI73" i="88"/>
  <c r="AH71" i="88"/>
  <c r="AG69" i="88"/>
  <c r="AF67" i="88"/>
  <c r="AL60" i="88"/>
  <c r="AK75" i="88"/>
  <c r="AG67" i="88"/>
  <c r="T70" i="88"/>
  <c r="T75" i="88"/>
  <c r="N75" i="88" s="1"/>
  <c r="AJ70" i="88"/>
  <c r="AI74" i="88"/>
  <c r="AH73" i="88"/>
  <c r="AG71" i="88"/>
  <c r="AF69" i="88"/>
  <c r="AL66" i="88"/>
  <c r="AK60" i="88"/>
  <c r="AJ75" i="88"/>
  <c r="AF66" i="88"/>
  <c r="T74" i="88"/>
  <c r="AI70" i="88"/>
  <c r="AH74" i="88"/>
  <c r="AG73" i="88"/>
  <c r="AF71" i="88"/>
  <c r="AL67" i="88"/>
  <c r="AK66" i="88"/>
  <c r="AJ60" i="88"/>
  <c r="AI75" i="88"/>
  <c r="AH70" i="88"/>
  <c r="AG74" i="88"/>
  <c r="AF73" i="88"/>
  <c r="AL69" i="88"/>
  <c r="AK67" i="88"/>
  <c r="AJ66" i="88"/>
  <c r="AI60" i="88"/>
  <c r="AH75" i="88"/>
  <c r="AJ73" i="88"/>
  <c r="T71" i="88"/>
  <c r="N71" i="88" s="1"/>
  <c r="AG70" i="88"/>
  <c r="AF74" i="88"/>
  <c r="AL71" i="88"/>
  <c r="AK69" i="88"/>
  <c r="AJ67" i="88"/>
  <c r="AI66" i="88"/>
  <c r="AH60" i="88"/>
  <c r="AG75" i="88"/>
  <c r="AL73" i="88"/>
  <c r="AK71" i="88"/>
  <c r="AJ69" i="88"/>
  <c r="AI67" i="88"/>
  <c r="AH66" i="88"/>
  <c r="AG60" i="88"/>
  <c r="AF75" i="88"/>
  <c r="T67" i="88"/>
  <c r="N67" i="88" s="1"/>
  <c r="N74" i="88"/>
  <c r="N73" i="88"/>
  <c r="N70" i="88"/>
  <c r="N60" i="88"/>
  <c r="T24" i="89"/>
  <c r="U24" i="89" s="1"/>
  <c r="H24" i="89" s="1"/>
  <c r="N29" i="89"/>
  <c r="H29" i="89" s="1"/>
  <c r="AF14" i="88"/>
  <c r="AG14" i="88"/>
  <c r="AH14" i="88"/>
  <c r="AI14" i="88"/>
  <c r="AJ14" i="88"/>
  <c r="AK14" i="88"/>
  <c r="AL14" i="88"/>
  <c r="W32" i="89"/>
  <c r="W22" i="89"/>
  <c r="W35" i="89"/>
  <c r="W34" i="89"/>
  <c r="W33" i="89"/>
  <c r="W31" i="89"/>
  <c r="W27" i="89"/>
  <c r="W26" i="89"/>
  <c r="W21" i="89"/>
  <c r="W14" i="89"/>
  <c r="W20" i="89"/>
  <c r="W23" i="89"/>
  <c r="W13" i="89"/>
  <c r="W15" i="89"/>
  <c r="L18" i="89"/>
  <c r="L25" i="89"/>
  <c r="L19" i="89"/>
  <c r="AB19" i="89" s="1"/>
  <c r="L28" i="89"/>
  <c r="L30" i="89"/>
  <c r="N30" i="89" s="1"/>
  <c r="L17" i="89"/>
  <c r="AA19" i="89"/>
  <c r="N28" i="89"/>
  <c r="T17" i="89"/>
  <c r="AC85" i="88"/>
  <c r="AD85" i="88" s="1"/>
  <c r="AC53" i="88"/>
  <c r="AD53" i="88" s="1"/>
  <c r="AC87" i="88"/>
  <c r="AD87" i="88" s="1"/>
  <c r="AC88" i="88"/>
  <c r="AD88" i="88" s="1"/>
  <c r="AC90" i="88"/>
  <c r="AD90" i="88" s="1"/>
  <c r="AC110" i="88"/>
  <c r="AD110" i="88" s="1"/>
  <c r="W85" i="88"/>
  <c r="W53" i="88"/>
  <c r="W87" i="88"/>
  <c r="W88" i="88"/>
  <c r="W90" i="88"/>
  <c r="W110" i="88"/>
  <c r="L35" i="89"/>
  <c r="L34" i="89"/>
  <c r="L33" i="89"/>
  <c r="N33" i="89" s="1"/>
  <c r="L31" i="89"/>
  <c r="N31" i="89" s="1"/>
  <c r="L16" i="89"/>
  <c r="N16" i="89" s="1"/>
  <c r="L20" i="89"/>
  <c r="L14" i="89"/>
  <c r="L26" i="89"/>
  <c r="L27" i="89"/>
  <c r="N27" i="89" s="1"/>
  <c r="L12" i="89"/>
  <c r="L11" i="89"/>
  <c r="N32" i="89"/>
  <c r="Z24" i="89"/>
  <c r="AA24" i="89"/>
  <c r="AB24" i="89"/>
  <c r="AC24" i="89"/>
  <c r="AD24" i="89"/>
  <c r="AE24" i="89"/>
  <c r="AF24" i="89"/>
  <c r="Z29" i="89"/>
  <c r="AA29" i="89"/>
  <c r="AB29" i="89"/>
  <c r="AC29" i="89"/>
  <c r="AD29" i="89"/>
  <c r="AE29" i="89"/>
  <c r="AF29" i="89"/>
  <c r="AB11" i="89"/>
  <c r="T11" i="89"/>
  <c r="T12" i="89"/>
  <c r="T23" i="89"/>
  <c r="T20" i="89"/>
  <c r="T14" i="89"/>
  <c r="T15" i="89"/>
  <c r="T21" i="89"/>
  <c r="T26" i="89"/>
  <c r="T13" i="89"/>
  <c r="Q85" i="88"/>
  <c r="Q53" i="88"/>
  <c r="Q87" i="88"/>
  <c r="Q88" i="88"/>
  <c r="Q90" i="88"/>
  <c r="T33" i="88"/>
  <c r="T30" i="88"/>
  <c r="T14" i="88"/>
  <c r="AC109" i="88"/>
  <c r="AC108" i="88"/>
  <c r="AC107" i="88"/>
  <c r="AC121" i="88"/>
  <c r="AC114" i="88"/>
  <c r="AC120" i="88"/>
  <c r="AC119" i="88"/>
  <c r="AC118" i="88"/>
  <c r="AC117" i="88"/>
  <c r="AC116" i="88"/>
  <c r="AC115" i="88"/>
  <c r="AC106" i="88"/>
  <c r="AC92" i="88"/>
  <c r="AC105" i="88"/>
  <c r="AC102" i="88"/>
  <c r="AC101" i="88"/>
  <c r="AC100" i="88"/>
  <c r="AC99" i="88"/>
  <c r="AC98" i="88"/>
  <c r="AC96" i="88"/>
  <c r="AC94" i="88"/>
  <c r="AC95" i="88"/>
  <c r="AC104" i="88"/>
  <c r="AC103" i="88"/>
  <c r="AC112" i="88"/>
  <c r="AC113" i="88"/>
  <c r="AC91" i="88"/>
  <c r="AC89" i="88"/>
  <c r="AC97" i="88"/>
  <c r="AC86" i="88"/>
  <c r="AC83" i="88"/>
  <c r="AC81" i="88"/>
  <c r="AC64" i="88"/>
  <c r="AC63" i="88"/>
  <c r="AC62" i="88"/>
  <c r="AC80" i="88"/>
  <c r="AC79" i="88"/>
  <c r="AC77" i="88"/>
  <c r="AC72" i="88"/>
  <c r="AC49" i="88"/>
  <c r="AC50" i="88"/>
  <c r="AC65" i="88"/>
  <c r="AC55" i="88"/>
  <c r="AC48" i="88"/>
  <c r="AC37" i="88"/>
  <c r="W62" i="88"/>
  <c r="N69" i="88" l="1"/>
  <c r="AG110" i="88"/>
  <c r="AK53" i="88"/>
  <c r="Z18" i="89"/>
  <c r="AA25" i="89"/>
  <c r="T30" i="89"/>
  <c r="N19" i="89"/>
  <c r="N18" i="89"/>
  <c r="T28" i="89"/>
  <c r="U28" i="89" s="1"/>
  <c r="AB25" i="89"/>
  <c r="N17" i="89"/>
  <c r="AA30" i="89"/>
  <c r="N22" i="89"/>
  <c r="AC19" i="89"/>
  <c r="AA18" i="89"/>
  <c r="AC30" i="89"/>
  <c r="AB28" i="89"/>
  <c r="N25" i="89"/>
  <c r="AB30" i="89"/>
  <c r="T34" i="89"/>
  <c r="Z30" i="89"/>
  <c r="Z19" i="89"/>
  <c r="AF18" i="89"/>
  <c r="Z17" i="89"/>
  <c r="AF25" i="89"/>
  <c r="AE18" i="89"/>
  <c r="T19" i="89"/>
  <c r="U19" i="89" s="1"/>
  <c r="AF30" i="89"/>
  <c r="AF19" i="89"/>
  <c r="AE25" i="89"/>
  <c r="AD18" i="89"/>
  <c r="T25" i="89"/>
  <c r="U25" i="89" s="1"/>
  <c r="AC28" i="89"/>
  <c r="AA17" i="89"/>
  <c r="AC22" i="89"/>
  <c r="AE30" i="89"/>
  <c r="AE19" i="89"/>
  <c r="AD25" i="89"/>
  <c r="AC18" i="89"/>
  <c r="T32" i="89"/>
  <c r="U32" i="89" s="1"/>
  <c r="T18" i="89"/>
  <c r="U18" i="89" s="1"/>
  <c r="AF31" i="89"/>
  <c r="AF33" i="89"/>
  <c r="AD30" i="89"/>
  <c r="AD19" i="89"/>
  <c r="AC25" i="89"/>
  <c r="AB18" i="89"/>
  <c r="T22" i="89"/>
  <c r="U22" i="89" s="1"/>
  <c r="Z25" i="89"/>
  <c r="AB17" i="89"/>
  <c r="AJ90" i="88"/>
  <c r="AI88" i="88"/>
  <c r="AH85" i="88"/>
  <c r="AF90" i="88"/>
  <c r="AH87" i="88"/>
  <c r="AF110" i="88"/>
  <c r="AI53" i="88"/>
  <c r="AK110" i="88"/>
  <c r="AK85" i="88"/>
  <c r="AL87" i="88"/>
  <c r="AJ110" i="88"/>
  <c r="AI23" i="88"/>
  <c r="AJ23" i="88"/>
  <c r="AK23" i="88"/>
  <c r="AL23" i="88"/>
  <c r="AF23" i="88"/>
  <c r="AI110" i="88"/>
  <c r="AH90" i="88"/>
  <c r="AG88" i="88"/>
  <c r="AJ85" i="88"/>
  <c r="AI90" i="88"/>
  <c r="AH88" i="88"/>
  <c r="AH110" i="88"/>
  <c r="AG90" i="88"/>
  <c r="AF88" i="88"/>
  <c r="T45" i="88"/>
  <c r="AF53" i="88"/>
  <c r="AG53" i="88"/>
  <c r="AH53" i="88"/>
  <c r="AJ53" i="88"/>
  <c r="Z90" i="88"/>
  <c r="AA90" i="88" s="1"/>
  <c r="AL90" i="88"/>
  <c r="AK88" i="88"/>
  <c r="AI87" i="88"/>
  <c r="AH23" i="88"/>
  <c r="T89" i="88"/>
  <c r="AL88" i="88"/>
  <c r="AL85" i="88"/>
  <c r="AF85" i="88"/>
  <c r="AG85" i="88"/>
  <c r="AI85" i="88"/>
  <c r="Z88" i="88"/>
  <c r="AA88" i="88" s="1"/>
  <c r="AL110" i="88"/>
  <c r="AK90" i="88"/>
  <c r="AJ88" i="88"/>
  <c r="AG23" i="88"/>
  <c r="AF87" i="88"/>
  <c r="AG87" i="88"/>
  <c r="AK87" i="88"/>
  <c r="AJ87" i="88"/>
  <c r="AL53" i="88"/>
  <c r="AF17" i="89"/>
  <c r="AE17" i="89"/>
  <c r="AC17" i="89"/>
  <c r="AD17" i="89"/>
  <c r="AA28" i="89"/>
  <c r="Z28" i="89"/>
  <c r="AF28" i="89"/>
  <c r="AE28" i="89"/>
  <c r="AD28" i="89"/>
  <c r="Z53" i="88"/>
  <c r="AA53" i="88" s="1"/>
  <c r="Z85" i="88"/>
  <c r="AA85" i="88" s="1"/>
  <c r="Z110" i="88"/>
  <c r="AA110" i="88" s="1"/>
  <c r="Z87" i="88"/>
  <c r="AA87" i="88" s="1"/>
  <c r="AE16" i="89"/>
  <c r="AE33" i="89"/>
  <c r="AC16" i="89"/>
  <c r="AE22" i="89"/>
  <c r="AD22" i="89"/>
  <c r="T35" i="89"/>
  <c r="U35" i="89" s="1"/>
  <c r="T33" i="89"/>
  <c r="U33" i="89" s="1"/>
  <c r="AE31" i="89"/>
  <c r="Z32" i="89"/>
  <c r="Z33" i="89"/>
  <c r="AD31" i="89"/>
  <c r="T16" i="89"/>
  <c r="U16" i="89" s="1"/>
  <c r="AD16" i="89"/>
  <c r="AD27" i="89"/>
  <c r="AC27" i="89"/>
  <c r="AE27" i="89"/>
  <c r="AF32" i="89"/>
  <c r="AB22" i="89"/>
  <c r="AB32" i="89"/>
  <c r="AA22" i="89"/>
  <c r="AC32" i="89"/>
  <c r="AF22" i="89"/>
  <c r="AA32" i="89"/>
  <c r="Z22" i="89"/>
  <c r="AE32" i="89"/>
  <c r="AD32" i="89"/>
  <c r="AD11" i="89"/>
  <c r="T27" i="89"/>
  <c r="U27" i="89" s="1"/>
  <c r="AE11" i="89"/>
  <c r="AD33" i="89"/>
  <c r="AC31" i="89"/>
  <c r="AB16" i="89"/>
  <c r="AB27" i="89"/>
  <c r="AF11" i="89"/>
  <c r="AC33" i="89"/>
  <c r="AB31" i="89"/>
  <c r="AA16" i="89"/>
  <c r="AA27" i="89"/>
  <c r="AB33" i="89"/>
  <c r="AA31" i="89"/>
  <c r="Z16" i="89"/>
  <c r="Z11" i="89"/>
  <c r="AA33" i="89"/>
  <c r="Z31" i="89"/>
  <c r="T31" i="89"/>
  <c r="U31" i="89" s="1"/>
  <c r="AA11" i="89"/>
  <c r="AF16" i="89"/>
  <c r="AC11" i="89"/>
  <c r="N11" i="89"/>
  <c r="AF27" i="89"/>
  <c r="T87" i="88"/>
  <c r="T90" i="88"/>
  <c r="T23" i="88"/>
  <c r="T43" i="88"/>
  <c r="T51" i="88"/>
  <c r="T91" i="88"/>
  <c r="T85" i="88"/>
  <c r="T110" i="88"/>
  <c r="T79" i="88"/>
  <c r="T53" i="88"/>
  <c r="T22" i="88"/>
  <c r="T34" i="88"/>
  <c r="T81" i="88"/>
  <c r="T88" i="88"/>
  <c r="Z27" i="89"/>
  <c r="AD40" i="88"/>
  <c r="AD24" i="88"/>
  <c r="AD31" i="88"/>
  <c r="AD32" i="88"/>
  <c r="AD29" i="88"/>
  <c r="AD109" i="88"/>
  <c r="AD121" i="88"/>
  <c r="AD114" i="88"/>
  <c r="AD55" i="88"/>
  <c r="AD120" i="88"/>
  <c r="AD117" i="88"/>
  <c r="AD116" i="88"/>
  <c r="AD115" i="88"/>
  <c r="AD101" i="88"/>
  <c r="AD99" i="88"/>
  <c r="AD94" i="88"/>
  <c r="AD106" i="88"/>
  <c r="AD105" i="88"/>
  <c r="AD81" i="88"/>
  <c r="AD102" i="88"/>
  <c r="AD72" i="88"/>
  <c r="AD98" i="88"/>
  <c r="AD96" i="88"/>
  <c r="AD95" i="88"/>
  <c r="AD86" i="88"/>
  <c r="AD83" i="88"/>
  <c r="AD63" i="88"/>
  <c r="AD37" i="88"/>
  <c r="AD62" i="88"/>
  <c r="AD50" i="88"/>
  <c r="AD89" i="88"/>
  <c r="AD42" i="88"/>
  <c r="W42" i="88"/>
  <c r="Q42" i="88"/>
  <c r="W109" i="88"/>
  <c r="W108" i="88"/>
  <c r="W107" i="88"/>
  <c r="W84" i="88"/>
  <c r="W78" i="88"/>
  <c r="W93" i="88"/>
  <c r="W121" i="88"/>
  <c r="W114" i="88"/>
  <c r="W120" i="88"/>
  <c r="W119" i="88"/>
  <c r="W118" i="88"/>
  <c r="W28" i="88"/>
  <c r="Z28" i="88" s="1"/>
  <c r="AA28" i="88" s="1"/>
  <c r="W111" i="88"/>
  <c r="W117" i="88"/>
  <c r="W116" i="88"/>
  <c r="W115" i="88"/>
  <c r="W92" i="88"/>
  <c r="W99" i="88"/>
  <c r="W82" i="88"/>
  <c r="W101" i="88"/>
  <c r="W94" i="88"/>
  <c r="W106" i="88"/>
  <c r="W105" i="88"/>
  <c r="W102" i="88"/>
  <c r="W100" i="88"/>
  <c r="W98" i="88"/>
  <c r="W96" i="88"/>
  <c r="W95" i="88"/>
  <c r="W40" i="88"/>
  <c r="W76" i="88"/>
  <c r="W86" i="88"/>
  <c r="W68" i="88"/>
  <c r="W43" i="88"/>
  <c r="W47" i="88"/>
  <c r="W58" i="88"/>
  <c r="W54" i="88"/>
  <c r="W83" i="88"/>
  <c r="W38" i="88"/>
  <c r="W91" i="88"/>
  <c r="AI91" i="88" s="1"/>
  <c r="W39" i="88"/>
  <c r="W64" i="88"/>
  <c r="Z64" i="88" s="1"/>
  <c r="AA64" i="88" s="1"/>
  <c r="W63" i="88"/>
  <c r="Z63" i="88" s="1"/>
  <c r="AA63" i="88" s="1"/>
  <c r="W89" i="88"/>
  <c r="W51" i="88"/>
  <c r="W79" i="88"/>
  <c r="W25" i="88"/>
  <c r="W31" i="88"/>
  <c r="Z31" i="88" s="1"/>
  <c r="AA31" i="88" s="1"/>
  <c r="AD107" i="88"/>
  <c r="AD113" i="88"/>
  <c r="AD112" i="88"/>
  <c r="AD103" i="88"/>
  <c r="Q65" i="88"/>
  <c r="Q77" i="88"/>
  <c r="Q97" i="88"/>
  <c r="Q80" i="88"/>
  <c r="Q113" i="88"/>
  <c r="Q112" i="88"/>
  <c r="Q103" i="88"/>
  <c r="Q104" i="88"/>
  <c r="Z112" i="88"/>
  <c r="AA112" i="88" s="1"/>
  <c r="Z104" i="88"/>
  <c r="AA104" i="88" s="1"/>
  <c r="Z59" i="88"/>
  <c r="AA59" i="88" s="1"/>
  <c r="Z55" i="88"/>
  <c r="AA55" i="88" s="1"/>
  <c r="Z46" i="88"/>
  <c r="AA46" i="88" s="1"/>
  <c r="AJ81" i="88"/>
  <c r="Z61" i="88"/>
  <c r="AA61" i="88" s="1"/>
  <c r="Z72" i="88"/>
  <c r="AA72" i="88" s="1"/>
  <c r="Z52" i="88"/>
  <c r="AA52" i="88" s="1"/>
  <c r="Z41" i="88"/>
  <c r="AA41" i="88" s="1"/>
  <c r="Z57" i="88"/>
  <c r="AA57" i="88" s="1"/>
  <c r="Z36" i="88"/>
  <c r="AA36" i="88" s="1"/>
  <c r="AF45" i="88"/>
  <c r="Z27" i="88"/>
  <c r="AA27" i="88" s="1"/>
  <c r="Z48" i="88"/>
  <c r="AA48" i="88" s="1"/>
  <c r="Z26" i="88"/>
  <c r="AA26" i="88" s="1"/>
  <c r="AG34" i="88"/>
  <c r="AF22" i="88"/>
  <c r="Z32" i="88"/>
  <c r="AA32" i="88" s="1"/>
  <c r="Z62" i="88"/>
  <c r="AA62" i="88" s="1"/>
  <c r="Z37" i="88"/>
  <c r="AA37" i="88" s="1"/>
  <c r="Q62" i="88"/>
  <c r="Q37" i="88"/>
  <c r="AD64" i="88"/>
  <c r="Q64" i="88"/>
  <c r="Q63" i="88"/>
  <c r="Z14" i="88"/>
  <c r="AA14" i="88" s="1"/>
  <c r="Z23" i="88"/>
  <c r="AA23" i="88" s="1"/>
  <c r="Z29" i="88"/>
  <c r="AA29" i="88" s="1"/>
  <c r="Z16" i="88"/>
  <c r="AA16" i="88" s="1"/>
  <c r="Z21" i="88"/>
  <c r="AA21" i="88" s="1"/>
  <c r="Z11" i="88"/>
  <c r="AA11" i="88" s="1"/>
  <c r="Z20" i="88"/>
  <c r="AA20" i="88" s="1"/>
  <c r="Z18" i="88"/>
  <c r="AA18" i="88" s="1"/>
  <c r="Z35" i="88"/>
  <c r="AA35" i="88" s="1"/>
  <c r="Z24" i="88"/>
  <c r="AA24" i="88" s="1"/>
  <c r="Z17" i="88"/>
  <c r="AA17" i="88" s="1"/>
  <c r="Z12" i="88"/>
  <c r="AA12" i="88" s="1"/>
  <c r="Z15" i="88"/>
  <c r="AA15" i="88" s="1"/>
  <c r="Z19" i="88"/>
  <c r="AA19" i="88" s="1"/>
  <c r="Z50" i="88"/>
  <c r="AA50" i="88" s="1"/>
  <c r="Z44" i="88"/>
  <c r="AA44" i="88" s="1"/>
  <c r="Z13" i="88"/>
  <c r="AA13" i="88" s="1"/>
  <c r="Q39" i="88"/>
  <c r="Q38" i="88"/>
  <c r="Q16" i="88"/>
  <c r="Q36" i="88"/>
  <c r="Q47" i="88"/>
  <c r="Q11" i="88"/>
  <c r="Q20" i="88"/>
  <c r="Q86" i="88"/>
  <c r="Q72" i="88"/>
  <c r="Q61" i="88"/>
  <c r="Q35" i="88"/>
  <c r="Q24" i="88"/>
  <c r="Q94" i="88"/>
  <c r="Q99" i="88"/>
  <c r="Q101" i="88"/>
  <c r="Q49" i="88"/>
  <c r="Q115" i="88"/>
  <c r="Q116" i="88"/>
  <c r="Q117" i="88"/>
  <c r="Q46" i="88"/>
  <c r="Q12" i="88"/>
  <c r="Q111" i="88"/>
  <c r="Q28" i="88"/>
  <c r="Q118" i="88"/>
  <c r="Q119" i="88"/>
  <c r="Q120" i="88"/>
  <c r="Q55" i="88"/>
  <c r="Q50" i="88"/>
  <c r="Q114" i="88"/>
  <c r="Q44" i="88"/>
  <c r="Q121" i="88"/>
  <c r="Q93" i="88"/>
  <c r="Q59" i="88"/>
  <c r="Q32" i="88"/>
  <c r="N23" i="89"/>
  <c r="N20" i="89"/>
  <c r="N14" i="89"/>
  <c r="N35" i="89"/>
  <c r="N15" i="89"/>
  <c r="N21" i="89"/>
  <c r="N34" i="89"/>
  <c r="N26" i="89"/>
  <c r="N13" i="89"/>
  <c r="X30" i="89"/>
  <c r="U30" i="89"/>
  <c r="X28" i="89"/>
  <c r="X19" i="89"/>
  <c r="X25" i="89"/>
  <c r="X18" i="89"/>
  <c r="X17" i="89"/>
  <c r="U17" i="89"/>
  <c r="X32" i="89"/>
  <c r="X22" i="89"/>
  <c r="X27" i="89"/>
  <c r="X23" i="89"/>
  <c r="U23" i="89"/>
  <c r="X16" i="89"/>
  <c r="X20" i="89"/>
  <c r="U20" i="89"/>
  <c r="X14" i="89"/>
  <c r="U14" i="89"/>
  <c r="X35" i="89"/>
  <c r="X15" i="89"/>
  <c r="U15" i="89"/>
  <c r="X21" i="89"/>
  <c r="U21" i="89"/>
  <c r="X34" i="89"/>
  <c r="U34" i="89"/>
  <c r="X12" i="89"/>
  <c r="U12" i="89"/>
  <c r="X33" i="89"/>
  <c r="X26" i="89"/>
  <c r="U26" i="89"/>
  <c r="X11" i="89"/>
  <c r="U11" i="89"/>
  <c r="X13" i="89"/>
  <c r="U13" i="89"/>
  <c r="X31" i="89"/>
  <c r="AD25" i="88"/>
  <c r="AD76" i="88"/>
  <c r="AD36" i="88"/>
  <c r="AD41" i="88"/>
  <c r="AD59" i="88"/>
  <c r="AD54" i="88"/>
  <c r="AD82" i="88"/>
  <c r="AD84" i="88"/>
  <c r="AD92" i="88"/>
  <c r="AD20" i="88"/>
  <c r="AD78" i="88"/>
  <c r="AD27" i="88"/>
  <c r="AD93" i="88"/>
  <c r="AD68" i="88"/>
  <c r="AD30" i="88"/>
  <c r="AD33" i="88"/>
  <c r="AD58" i="88"/>
  <c r="AD39" i="88"/>
  <c r="AD47" i="88"/>
  <c r="AD18" i="88"/>
  <c r="AD22" i="88"/>
  <c r="AD17" i="88"/>
  <c r="AD61" i="88"/>
  <c r="AD34" i="88"/>
  <c r="AD23" i="88"/>
  <c r="AD13" i="88"/>
  <c r="AD44" i="88"/>
  <c r="AD43" i="88"/>
  <c r="AD35" i="88"/>
  <c r="AD16" i="88"/>
  <c r="AD100" i="88"/>
  <c r="AD21" i="88"/>
  <c r="AD38" i="88"/>
  <c r="AD19" i="88"/>
  <c r="AD14" i="88"/>
  <c r="AD52" i="88"/>
  <c r="AD51" i="88"/>
  <c r="AD26" i="88"/>
  <c r="AD57" i="88"/>
  <c r="AD79" i="88"/>
  <c r="AD15" i="88"/>
  <c r="AD119" i="88"/>
  <c r="AD118" i="88"/>
  <c r="AD45" i="88"/>
  <c r="AD28" i="88"/>
  <c r="AD49" i="88"/>
  <c r="AD111" i="88"/>
  <c r="AD12" i="88"/>
  <c r="AD46" i="88"/>
  <c r="AD11" i="88"/>
  <c r="AD91" i="88"/>
  <c r="AD56" i="88"/>
  <c r="AG79" i="88" l="1"/>
  <c r="AK89" i="88"/>
  <c r="AJ51" i="88"/>
  <c r="N90" i="88"/>
  <c r="AI43" i="88"/>
  <c r="AH79" i="88"/>
  <c r="AL89" i="88"/>
  <c r="AJ22" i="88"/>
  <c r="AK81" i="88"/>
  <c r="AL45" i="88"/>
  <c r="AI22" i="88"/>
  <c r="AK45" i="88"/>
  <c r="AG89" i="88"/>
  <c r="AH89" i="88"/>
  <c r="AI79" i="88"/>
  <c r="AF89" i="88"/>
  <c r="AJ89" i="88"/>
  <c r="AF120" i="88"/>
  <c r="AG120" i="88"/>
  <c r="AH120" i="88"/>
  <c r="AI120" i="88"/>
  <c r="AK120" i="88"/>
  <c r="AJ120" i="88"/>
  <c r="AL120" i="88"/>
  <c r="AL47" i="88"/>
  <c r="AF47" i="88"/>
  <c r="AG47" i="88"/>
  <c r="AI47" i="88"/>
  <c r="AJ47" i="88"/>
  <c r="AH47" i="88"/>
  <c r="AK47" i="88"/>
  <c r="AG15" i="88"/>
  <c r="AH15" i="88"/>
  <c r="AI15" i="88"/>
  <c r="AJ15" i="88"/>
  <c r="AK15" i="88"/>
  <c r="AL15" i="88"/>
  <c r="AF15" i="88"/>
  <c r="AH121" i="88"/>
  <c r="AI121" i="88"/>
  <c r="AJ121" i="88"/>
  <c r="AK121" i="88"/>
  <c r="AF121" i="88"/>
  <c r="AG121" i="88"/>
  <c r="AL121" i="88"/>
  <c r="AK86" i="88"/>
  <c r="AL86" i="88"/>
  <c r="AF86" i="88"/>
  <c r="AH86" i="88"/>
  <c r="AG86" i="88"/>
  <c r="AI86" i="88"/>
  <c r="AJ86" i="88"/>
  <c r="AL51" i="88"/>
  <c r="AK117" i="88"/>
  <c r="AL117" i="88"/>
  <c r="AF117" i="88"/>
  <c r="AH117" i="88"/>
  <c r="AG117" i="88"/>
  <c r="AJ117" i="88"/>
  <c r="AI117" i="88"/>
  <c r="AJ57" i="88"/>
  <c r="AK57" i="88"/>
  <c r="AL57" i="88"/>
  <c r="AG57" i="88"/>
  <c r="AI57" i="88"/>
  <c r="AH57" i="88"/>
  <c r="AF57" i="88"/>
  <c r="AF21" i="88"/>
  <c r="AG21" i="88"/>
  <c r="AH21" i="88"/>
  <c r="AI21" i="88"/>
  <c r="AJ21" i="88"/>
  <c r="AK21" i="88"/>
  <c r="AL21" i="88"/>
  <c r="AF68" i="88"/>
  <c r="AG68" i="88"/>
  <c r="AH68" i="88"/>
  <c r="AI68" i="88"/>
  <c r="AK68" i="88"/>
  <c r="AJ68" i="88"/>
  <c r="AL68" i="88"/>
  <c r="AF59" i="88"/>
  <c r="AG59" i="88"/>
  <c r="AH59" i="88"/>
  <c r="AJ59" i="88"/>
  <c r="AI59" i="88"/>
  <c r="AL59" i="88"/>
  <c r="AK59" i="88"/>
  <c r="AG17" i="88"/>
  <c r="AH17" i="88"/>
  <c r="AI17" i="88"/>
  <c r="AJ17" i="88"/>
  <c r="AK17" i="88"/>
  <c r="AL17" i="88"/>
  <c r="AF17" i="88"/>
  <c r="AJ20" i="88"/>
  <c r="AK20" i="88"/>
  <c r="AL20" i="88"/>
  <c r="AF20" i="88"/>
  <c r="AG20" i="88"/>
  <c r="AH20" i="88"/>
  <c r="AI20" i="88"/>
  <c r="AF40" i="88"/>
  <c r="AG40" i="88"/>
  <c r="AH40" i="88"/>
  <c r="AJ40" i="88"/>
  <c r="AI40" i="88"/>
  <c r="AK40" i="88"/>
  <c r="AL40" i="88"/>
  <c r="AK109" i="88"/>
  <c r="AL109" i="88"/>
  <c r="AF109" i="88"/>
  <c r="AH109" i="88"/>
  <c r="AG109" i="88"/>
  <c r="AI109" i="88"/>
  <c r="AJ109" i="88"/>
  <c r="AK62" i="88"/>
  <c r="AL62" i="88"/>
  <c r="AF62" i="88"/>
  <c r="AH62" i="88"/>
  <c r="AI62" i="88"/>
  <c r="AJ62" i="88"/>
  <c r="AG62" i="88"/>
  <c r="AK30" i="88"/>
  <c r="AL30" i="88"/>
  <c r="AF30" i="88"/>
  <c r="AG30" i="88"/>
  <c r="AH30" i="88"/>
  <c r="AI30" i="88"/>
  <c r="AJ30" i="88"/>
  <c r="AG112" i="88"/>
  <c r="AH112" i="88"/>
  <c r="AI112" i="88"/>
  <c r="AJ112" i="88"/>
  <c r="AL112" i="88"/>
  <c r="AK112" i="88"/>
  <c r="AF112" i="88"/>
  <c r="AJ34" i="88"/>
  <c r="AK51" i="88"/>
  <c r="AI45" i="88"/>
  <c r="AH45" i="88"/>
  <c r="AL22" i="88"/>
  <c r="AL12" i="88"/>
  <c r="AJ12" i="88"/>
  <c r="AK12" i="88"/>
  <c r="AH12" i="88"/>
  <c r="AI12" i="88"/>
  <c r="AJ116" i="88"/>
  <c r="AK116" i="88"/>
  <c r="AL116" i="88"/>
  <c r="AG116" i="88"/>
  <c r="AF116" i="88"/>
  <c r="AH116" i="88"/>
  <c r="AI116" i="88"/>
  <c r="AH19" i="88"/>
  <c r="AI19" i="88"/>
  <c r="AJ19" i="88"/>
  <c r="AK19" i="88"/>
  <c r="AL19" i="88"/>
  <c r="AF19" i="88"/>
  <c r="AG19" i="88"/>
  <c r="AI31" i="88"/>
  <c r="AJ31" i="88"/>
  <c r="AK31" i="88"/>
  <c r="AL31" i="88"/>
  <c r="AF31" i="88"/>
  <c r="AH31" i="88"/>
  <c r="AG31" i="88"/>
  <c r="AK99" i="88"/>
  <c r="AL99" i="88"/>
  <c r="AF99" i="88"/>
  <c r="AH99" i="88"/>
  <c r="AJ99" i="88"/>
  <c r="AG99" i="88"/>
  <c r="AI99" i="88"/>
  <c r="AJ83" i="88"/>
  <c r="AK83" i="88"/>
  <c r="AL83" i="88"/>
  <c r="AG83" i="88"/>
  <c r="AI83" i="88"/>
  <c r="AH83" i="88"/>
  <c r="AF83" i="88"/>
  <c r="AJ108" i="88"/>
  <c r="AK108" i="88"/>
  <c r="AL108" i="88"/>
  <c r="AG108" i="88"/>
  <c r="AF108" i="88"/>
  <c r="AI108" i="88"/>
  <c r="AH108" i="88"/>
  <c r="AI37" i="88"/>
  <c r="AJ37" i="88"/>
  <c r="AK37" i="88"/>
  <c r="AL37" i="88"/>
  <c r="AF37" i="88"/>
  <c r="AG37" i="88"/>
  <c r="AH37" i="88"/>
  <c r="AG33" i="88"/>
  <c r="AH33" i="88"/>
  <c r="AI33" i="88"/>
  <c r="AJ33" i="88"/>
  <c r="AK33" i="88"/>
  <c r="AL33" i="88"/>
  <c r="AF33" i="88"/>
  <c r="AH103" i="88"/>
  <c r="AI103" i="88"/>
  <c r="AJ103" i="88"/>
  <c r="AK103" i="88"/>
  <c r="AF103" i="88"/>
  <c r="AL103" i="88"/>
  <c r="AG103" i="88"/>
  <c r="AL34" i="88"/>
  <c r="AL43" i="88"/>
  <c r="AH43" i="88"/>
  <c r="AK46" i="88"/>
  <c r="AL46" i="88"/>
  <c r="AF46" i="88"/>
  <c r="AH46" i="88"/>
  <c r="AG46" i="88"/>
  <c r="AI46" i="88"/>
  <c r="AJ46" i="88"/>
  <c r="AL26" i="88"/>
  <c r="AF26" i="88"/>
  <c r="AG26" i="88"/>
  <c r="AH26" i="88"/>
  <c r="AI26" i="88"/>
  <c r="AJ26" i="88"/>
  <c r="AK26" i="88"/>
  <c r="AI50" i="88"/>
  <c r="AJ50" i="88"/>
  <c r="AK50" i="88"/>
  <c r="AL50" i="88"/>
  <c r="AF50" i="88"/>
  <c r="AG50" i="88"/>
  <c r="AH50" i="88"/>
  <c r="AF27" i="88"/>
  <c r="AG27" i="88"/>
  <c r="AH27" i="88"/>
  <c r="AI27" i="88"/>
  <c r="AJ27" i="88"/>
  <c r="AK27" i="88"/>
  <c r="AL27" i="88"/>
  <c r="AF29" i="88"/>
  <c r="AG29" i="88"/>
  <c r="AH29" i="88"/>
  <c r="AI29" i="88"/>
  <c r="AJ29" i="88"/>
  <c r="AK29" i="88"/>
  <c r="AL29" i="88"/>
  <c r="AH94" i="88"/>
  <c r="AI94" i="88"/>
  <c r="AJ94" i="88"/>
  <c r="AK94" i="88"/>
  <c r="AL94" i="88"/>
  <c r="AG94" i="88"/>
  <c r="AF94" i="88"/>
  <c r="AF11" i="88"/>
  <c r="AG11" i="88"/>
  <c r="AH11" i="88"/>
  <c r="AI11" i="88"/>
  <c r="AJ11" i="88"/>
  <c r="AK11" i="88"/>
  <c r="AL11" i="88"/>
  <c r="AG95" i="88"/>
  <c r="AH95" i="88"/>
  <c r="AI95" i="88"/>
  <c r="AJ95" i="88"/>
  <c r="AL95" i="88"/>
  <c r="AK95" i="88"/>
  <c r="AF95" i="88"/>
  <c r="AK79" i="88"/>
  <c r="AL79" i="88"/>
  <c r="Z81" i="88"/>
  <c r="AA81" i="88" s="1"/>
  <c r="N81" i="88" s="1"/>
  <c r="AG81" i="88"/>
  <c r="AF113" i="88"/>
  <c r="AG113" i="88"/>
  <c r="AH113" i="88"/>
  <c r="AI113" i="88"/>
  <c r="AK113" i="88"/>
  <c r="AJ113" i="88"/>
  <c r="AL113" i="88"/>
  <c r="AK42" i="88"/>
  <c r="AL42" i="88"/>
  <c r="AF42" i="88"/>
  <c r="AH42" i="88"/>
  <c r="AG42" i="88"/>
  <c r="AI42" i="88"/>
  <c r="AJ42" i="88"/>
  <c r="AK22" i="88"/>
  <c r="AI34" i="88"/>
  <c r="AG43" i="88"/>
  <c r="AI89" i="88"/>
  <c r="AJ79" i="88"/>
  <c r="AG45" i="88"/>
  <c r="AI51" i="88"/>
  <c r="AI81" i="88"/>
  <c r="AH32" i="88"/>
  <c r="AI32" i="88"/>
  <c r="AJ32" i="88"/>
  <c r="AK32" i="88"/>
  <c r="AL32" i="88"/>
  <c r="AF32" i="88"/>
  <c r="AG32" i="88"/>
  <c r="AL91" i="88"/>
  <c r="AG114" i="88"/>
  <c r="AH114" i="88"/>
  <c r="AI114" i="88"/>
  <c r="AJ114" i="88"/>
  <c r="AL114" i="88"/>
  <c r="AF114" i="88"/>
  <c r="AK114" i="88"/>
  <c r="AG41" i="88"/>
  <c r="AH41" i="88"/>
  <c r="AI41" i="88"/>
  <c r="AJ41" i="88"/>
  <c r="AL41" i="88"/>
  <c r="AF41" i="88"/>
  <c r="AK41" i="88"/>
  <c r="AJ36" i="88"/>
  <c r="AK36" i="88"/>
  <c r="AL36" i="88"/>
  <c r="AF36" i="88"/>
  <c r="AG36" i="88"/>
  <c r="AH36" i="88"/>
  <c r="AI36" i="88"/>
  <c r="AF102" i="88"/>
  <c r="AG102" i="88"/>
  <c r="AH102" i="88"/>
  <c r="AI102" i="88"/>
  <c r="AK102" i="88"/>
  <c r="AL102" i="88"/>
  <c r="AJ102" i="88"/>
  <c r="AL97" i="88"/>
  <c r="AF97" i="88"/>
  <c r="AG97" i="88"/>
  <c r="AI97" i="88"/>
  <c r="AJ97" i="88"/>
  <c r="AK97" i="88"/>
  <c r="AH97" i="88"/>
  <c r="AJ91" i="88"/>
  <c r="AK34" i="88"/>
  <c r="AF28" i="88"/>
  <c r="AG28" i="88"/>
  <c r="AH28" i="88"/>
  <c r="AJ28" i="88"/>
  <c r="AL28" i="88"/>
  <c r="AI28" i="88"/>
  <c r="AK28" i="88"/>
  <c r="AJ98" i="88"/>
  <c r="AK98" i="88"/>
  <c r="AL98" i="88"/>
  <c r="AG98" i="88"/>
  <c r="AH98" i="88"/>
  <c r="AF98" i="88"/>
  <c r="AI98" i="88"/>
  <c r="AF44" i="88"/>
  <c r="AG44" i="88"/>
  <c r="AH44" i="88"/>
  <c r="AI44" i="88"/>
  <c r="AK44" i="88"/>
  <c r="AJ44" i="88"/>
  <c r="AL44" i="88"/>
  <c r="AF84" i="88"/>
  <c r="AG84" i="88"/>
  <c r="AH84" i="88"/>
  <c r="AI84" i="88"/>
  <c r="AK84" i="88"/>
  <c r="AJ84" i="88"/>
  <c r="AL84" i="88"/>
  <c r="AG76" i="88"/>
  <c r="AH76" i="88"/>
  <c r="AI76" i="88"/>
  <c r="AJ76" i="88"/>
  <c r="AL76" i="88"/>
  <c r="AK76" i="88"/>
  <c r="AF76" i="88"/>
  <c r="AL61" i="88"/>
  <c r="AF61" i="88"/>
  <c r="AG61" i="88"/>
  <c r="AI61" i="88"/>
  <c r="AH61" i="88"/>
  <c r="AJ61" i="88"/>
  <c r="AK61" i="88"/>
  <c r="AJ16" i="88"/>
  <c r="AK16" i="88"/>
  <c r="AL16" i="88"/>
  <c r="AF16" i="88"/>
  <c r="AG16" i="88"/>
  <c r="AH16" i="88"/>
  <c r="AI16" i="88"/>
  <c r="AG105" i="88"/>
  <c r="AH105" i="88"/>
  <c r="AI105" i="88"/>
  <c r="AJ105" i="88"/>
  <c r="AL105" i="88"/>
  <c r="AF105" i="88"/>
  <c r="AK105" i="88"/>
  <c r="AL63" i="88"/>
  <c r="AF63" i="88"/>
  <c r="AG63" i="88"/>
  <c r="AI63" i="88"/>
  <c r="AJ63" i="88"/>
  <c r="AH63" i="88"/>
  <c r="AK63" i="88"/>
  <c r="AG77" i="88"/>
  <c r="AH77" i="88"/>
  <c r="AI77" i="88"/>
  <c r="AJ77" i="88"/>
  <c r="AL77" i="88"/>
  <c r="AF77" i="88"/>
  <c r="AK77" i="88"/>
  <c r="AF43" i="88"/>
  <c r="AH22" i="88"/>
  <c r="AH81" i="88"/>
  <c r="AF79" i="88"/>
  <c r="AJ45" i="88"/>
  <c r="AK43" i="88"/>
  <c r="AH91" i="88"/>
  <c r="AL100" i="88"/>
  <c r="AF100" i="88"/>
  <c r="AG100" i="88"/>
  <c r="AI100" i="88"/>
  <c r="AH100" i="88"/>
  <c r="AJ100" i="88"/>
  <c r="AK100" i="88"/>
  <c r="AJ93" i="88"/>
  <c r="AK93" i="88"/>
  <c r="AL93" i="88"/>
  <c r="AG93" i="88"/>
  <c r="AF93" i="88"/>
  <c r="AH93" i="88"/>
  <c r="AI93" i="88"/>
  <c r="AI96" i="88"/>
  <c r="AJ96" i="88"/>
  <c r="AK96" i="88"/>
  <c r="AL96" i="88"/>
  <c r="AF96" i="88"/>
  <c r="AG96" i="88"/>
  <c r="AH96" i="88"/>
  <c r="AJ80" i="88"/>
  <c r="AK80" i="88"/>
  <c r="AL80" i="88"/>
  <c r="AG80" i="88"/>
  <c r="AF80" i="88"/>
  <c r="AH80" i="88"/>
  <c r="AI80" i="88"/>
  <c r="AG55" i="88"/>
  <c r="AH55" i="88"/>
  <c r="AI55" i="88"/>
  <c r="AJ55" i="88"/>
  <c r="AL55" i="88"/>
  <c r="AF55" i="88"/>
  <c r="AK55" i="88"/>
  <c r="AF35" i="88"/>
  <c r="AG35" i="88"/>
  <c r="AH35" i="88"/>
  <c r="AI35" i="88"/>
  <c r="AK35" i="88"/>
  <c r="AJ35" i="88"/>
  <c r="AL35" i="88"/>
  <c r="AI56" i="88"/>
  <c r="AJ56" i="88"/>
  <c r="AK56" i="88"/>
  <c r="AL56" i="88"/>
  <c r="AF56" i="88"/>
  <c r="AG56" i="88"/>
  <c r="AH56" i="88"/>
  <c r="AL118" i="88"/>
  <c r="AF118" i="88"/>
  <c r="AG118" i="88"/>
  <c r="AI118" i="88"/>
  <c r="AK118" i="88"/>
  <c r="AJ118" i="88"/>
  <c r="AH118" i="88"/>
  <c r="AL52" i="88"/>
  <c r="AF52" i="88"/>
  <c r="AG52" i="88"/>
  <c r="AI52" i="88"/>
  <c r="AH52" i="88"/>
  <c r="AJ52" i="88"/>
  <c r="AK52" i="88"/>
  <c r="AI13" i="88"/>
  <c r="AJ13" i="88"/>
  <c r="AK13" i="88"/>
  <c r="AL13" i="88"/>
  <c r="AF13" i="88"/>
  <c r="AG13" i="88"/>
  <c r="AH13" i="88"/>
  <c r="AH82" i="88"/>
  <c r="AI82" i="88"/>
  <c r="AJ82" i="88"/>
  <c r="AK82" i="88"/>
  <c r="AF82" i="88"/>
  <c r="AG82" i="88"/>
  <c r="AL82" i="88"/>
  <c r="AJ49" i="88"/>
  <c r="AK49" i="88"/>
  <c r="AL49" i="88"/>
  <c r="AG49" i="88"/>
  <c r="AH49" i="88"/>
  <c r="AI49" i="88"/>
  <c r="AF49" i="88"/>
  <c r="AI72" i="88"/>
  <c r="AJ72" i="88"/>
  <c r="AK72" i="88"/>
  <c r="AL72" i="88"/>
  <c r="AF72" i="88"/>
  <c r="AG72" i="88"/>
  <c r="AH72" i="88"/>
  <c r="AL38" i="88"/>
  <c r="AF38" i="88"/>
  <c r="AG38" i="88"/>
  <c r="AI38" i="88"/>
  <c r="AK38" i="88"/>
  <c r="AJ38" i="88"/>
  <c r="AH38" i="88"/>
  <c r="AH106" i="88"/>
  <c r="AI106" i="88"/>
  <c r="AJ106" i="88"/>
  <c r="AK106" i="88"/>
  <c r="AF106" i="88"/>
  <c r="AG106" i="88"/>
  <c r="AL106" i="88"/>
  <c r="AF64" i="88"/>
  <c r="AG64" i="88"/>
  <c r="AH64" i="88"/>
  <c r="AJ64" i="88"/>
  <c r="AI64" i="88"/>
  <c r="AL64" i="88"/>
  <c r="AK64" i="88"/>
  <c r="AH65" i="88"/>
  <c r="AI65" i="88"/>
  <c r="AJ65" i="88"/>
  <c r="AK65" i="88"/>
  <c r="AG65" i="88"/>
  <c r="AF65" i="88"/>
  <c r="AL65" i="88"/>
  <c r="AF34" i="88"/>
  <c r="AG22" i="88"/>
  <c r="AF81" i="88"/>
  <c r="AH51" i="88"/>
  <c r="AJ43" i="88"/>
  <c r="AG91" i="88"/>
  <c r="AG51" i="88"/>
  <c r="AH78" i="88"/>
  <c r="AI78" i="88"/>
  <c r="AJ78" i="88"/>
  <c r="AK78" i="88"/>
  <c r="AG78" i="88"/>
  <c r="AL78" i="88"/>
  <c r="AF78" i="88"/>
  <c r="AF24" i="88"/>
  <c r="AG24" i="88"/>
  <c r="AH24" i="88"/>
  <c r="AI24" i="88"/>
  <c r="AJ24" i="88"/>
  <c r="AK24" i="88"/>
  <c r="AL24" i="88"/>
  <c r="AH34" i="88"/>
  <c r="AI111" i="88"/>
  <c r="AJ111" i="88"/>
  <c r="AK111" i="88"/>
  <c r="AL111" i="88"/>
  <c r="AF111" i="88"/>
  <c r="AH111" i="88"/>
  <c r="AG111" i="88"/>
  <c r="AF92" i="88"/>
  <c r="AG92" i="88"/>
  <c r="AH92" i="88"/>
  <c r="AI92" i="88"/>
  <c r="AK92" i="88"/>
  <c r="AL92" i="88"/>
  <c r="AJ92" i="88"/>
  <c r="Z25" i="88"/>
  <c r="AA25" i="88" s="1"/>
  <c r="AL25" i="88"/>
  <c r="AF25" i="88"/>
  <c r="AG25" i="88"/>
  <c r="AH25" i="88"/>
  <c r="AI25" i="88"/>
  <c r="AK25" i="88"/>
  <c r="AJ25" i="88"/>
  <c r="AI115" i="88"/>
  <c r="AJ115" i="88"/>
  <c r="AK115" i="88"/>
  <c r="AL115" i="88"/>
  <c r="AF115" i="88"/>
  <c r="AG115" i="88"/>
  <c r="AH115" i="88"/>
  <c r="AF119" i="88"/>
  <c r="AG119" i="88"/>
  <c r="AH119" i="88"/>
  <c r="AJ119" i="88"/>
  <c r="AI119" i="88"/>
  <c r="AL119" i="88"/>
  <c r="AK119" i="88"/>
  <c r="AH48" i="88"/>
  <c r="AI48" i="88"/>
  <c r="AJ48" i="88"/>
  <c r="AK48" i="88"/>
  <c r="AF48" i="88"/>
  <c r="AL48" i="88"/>
  <c r="AG48" i="88"/>
  <c r="AK58" i="88"/>
  <c r="AL58" i="88"/>
  <c r="AF58" i="88"/>
  <c r="AH58" i="88"/>
  <c r="AI58" i="88"/>
  <c r="AG58" i="88"/>
  <c r="AJ58" i="88"/>
  <c r="AF54" i="88"/>
  <c r="AG54" i="88"/>
  <c r="AH54" i="88"/>
  <c r="AI54" i="88"/>
  <c r="AK54" i="88"/>
  <c r="AL54" i="88"/>
  <c r="AJ54" i="88"/>
  <c r="AF101" i="88"/>
  <c r="AG101" i="88"/>
  <c r="AH101" i="88"/>
  <c r="AJ101" i="88"/>
  <c r="AK101" i="88"/>
  <c r="AI101" i="88"/>
  <c r="AL101" i="88"/>
  <c r="AH18" i="88"/>
  <c r="AI18" i="88"/>
  <c r="AJ18" i="88"/>
  <c r="AK18" i="88"/>
  <c r="AL18" i="88"/>
  <c r="AG18" i="88"/>
  <c r="AF18" i="88"/>
  <c r="AF39" i="88"/>
  <c r="AG39" i="88"/>
  <c r="AH39" i="88"/>
  <c r="AJ39" i="88"/>
  <c r="AL39" i="88"/>
  <c r="AI39" i="88"/>
  <c r="AK39" i="88"/>
  <c r="AI107" i="88"/>
  <c r="AJ107" i="88"/>
  <c r="AK107" i="88"/>
  <c r="AL107" i="88"/>
  <c r="AF107" i="88"/>
  <c r="AG107" i="88"/>
  <c r="AH107" i="88"/>
  <c r="AI104" i="88"/>
  <c r="AJ104" i="88"/>
  <c r="AK104" i="88"/>
  <c r="AL104" i="88"/>
  <c r="AF104" i="88"/>
  <c r="AG104" i="88"/>
  <c r="AH104" i="88"/>
  <c r="N88" i="88"/>
  <c r="AK91" i="88"/>
  <c r="AL81" i="88"/>
  <c r="AF51" i="88"/>
  <c r="AF91" i="88"/>
  <c r="N110" i="88"/>
  <c r="N85" i="88"/>
  <c r="N53" i="88"/>
  <c r="N87" i="88"/>
  <c r="H28" i="89"/>
  <c r="H27" i="89"/>
  <c r="H19" i="89"/>
  <c r="H17" i="89"/>
  <c r="H30" i="89"/>
  <c r="H31" i="89"/>
  <c r="H25" i="89"/>
  <c r="H18" i="89"/>
  <c r="H22" i="89"/>
  <c r="AC15" i="89"/>
  <c r="AD15" i="89"/>
  <c r="AE15" i="89"/>
  <c r="AA15" i="89"/>
  <c r="AF15" i="89"/>
  <c r="Z15" i="89"/>
  <c r="AB15" i="89"/>
  <c r="AA35" i="89"/>
  <c r="AB35" i="89"/>
  <c r="AC35" i="89"/>
  <c r="Z35" i="89"/>
  <c r="AD35" i="89"/>
  <c r="AE35" i="89"/>
  <c r="AF35" i="89"/>
  <c r="Z21" i="89"/>
  <c r="AF21" i="89"/>
  <c r="AA21" i="89"/>
  <c r="AB21" i="89"/>
  <c r="AC21" i="89"/>
  <c r="AD21" i="89"/>
  <c r="H21" i="89"/>
  <c r="AE21" i="89"/>
  <c r="AA14" i="89"/>
  <c r="AB14" i="89"/>
  <c r="H14" i="89"/>
  <c r="AC14" i="89"/>
  <c r="AD14" i="89"/>
  <c r="AE14" i="89"/>
  <c r="Z14" i="89"/>
  <c r="AF14" i="89"/>
  <c r="AD13" i="89"/>
  <c r="AE13" i="89"/>
  <c r="AF13" i="89"/>
  <c r="AC13" i="89"/>
  <c r="H13" i="89"/>
  <c r="Z13" i="89"/>
  <c r="AA13" i="89"/>
  <c r="AB13" i="89"/>
  <c r="AB20" i="89"/>
  <c r="AC20" i="89"/>
  <c r="AD20" i="89"/>
  <c r="H20" i="89"/>
  <c r="AE20" i="89"/>
  <c r="AF20" i="89"/>
  <c r="Z20" i="89"/>
  <c r="AA20" i="89"/>
  <c r="AE26" i="89"/>
  <c r="Z26" i="89"/>
  <c r="AA26" i="89"/>
  <c r="AB26" i="89"/>
  <c r="AF26" i="89"/>
  <c r="AC26" i="89"/>
  <c r="H26" i="89"/>
  <c r="AD26" i="89"/>
  <c r="AC23" i="89"/>
  <c r="AB23" i="89"/>
  <c r="AD23" i="89"/>
  <c r="AE23" i="89"/>
  <c r="AA23" i="89"/>
  <c r="AF23" i="89"/>
  <c r="Z23" i="89"/>
  <c r="H15" i="89"/>
  <c r="AB12" i="89"/>
  <c r="AC12" i="89"/>
  <c r="AD12" i="89"/>
  <c r="AE12" i="89"/>
  <c r="AF12" i="89"/>
  <c r="Z12" i="89"/>
  <c r="AA12" i="89"/>
  <c r="N12" i="89"/>
  <c r="H12" i="89" s="1"/>
  <c r="H32" i="89"/>
  <c r="Z34" i="89"/>
  <c r="AA34" i="89"/>
  <c r="AB34" i="89"/>
  <c r="AF34" i="89"/>
  <c r="H34" i="89"/>
  <c r="AC34" i="89"/>
  <c r="AD34" i="89"/>
  <c r="AE34" i="89"/>
  <c r="Z115" i="88"/>
  <c r="AA115" i="88" s="1"/>
  <c r="Z47" i="88"/>
  <c r="AA47" i="88" s="1"/>
  <c r="Z98" i="88"/>
  <c r="AA98" i="88" s="1"/>
  <c r="Z86" i="88"/>
  <c r="AA86" i="88" s="1"/>
  <c r="Z102" i="88"/>
  <c r="AA102" i="88" s="1"/>
  <c r="Z39" i="88"/>
  <c r="AA39" i="88" s="1"/>
  <c r="Z68" i="88"/>
  <c r="AA68" i="88" s="1"/>
  <c r="Z106" i="88"/>
  <c r="AA106" i="88" s="1"/>
  <c r="Z117" i="88"/>
  <c r="AA117" i="88" s="1"/>
  <c r="Z76" i="88"/>
  <c r="AA76" i="88" s="1"/>
  <c r="Z84" i="88"/>
  <c r="AA84" i="88" s="1"/>
  <c r="Z45" i="88"/>
  <c r="AA45" i="88" s="1"/>
  <c r="N45" i="88" s="1"/>
  <c r="Z58" i="88"/>
  <c r="AA58" i="88" s="1"/>
  <c r="Z100" i="88"/>
  <c r="AA100" i="88" s="1"/>
  <c r="Z51" i="88"/>
  <c r="AA51" i="88" s="1"/>
  <c r="N51" i="88" s="1"/>
  <c r="Z34" i="88"/>
  <c r="AA34" i="88" s="1"/>
  <c r="N34" i="88" s="1"/>
  <c r="Z54" i="88"/>
  <c r="AA54" i="88" s="1"/>
  <c r="Z43" i="88"/>
  <c r="AA43" i="88" s="1"/>
  <c r="N43" i="88" s="1"/>
  <c r="Z94" i="88"/>
  <c r="AA94" i="88" s="1"/>
  <c r="Z119" i="88"/>
  <c r="AA119" i="88" s="1"/>
  <c r="Z40" i="88"/>
  <c r="AA40" i="88" s="1"/>
  <c r="Z83" i="88"/>
  <c r="AA83" i="88" s="1"/>
  <c r="AG12" i="88"/>
  <c r="AF12" i="88"/>
  <c r="T12" i="88"/>
  <c r="N12" i="88" s="1"/>
  <c r="T26" i="88"/>
  <c r="N26" i="88" s="1"/>
  <c r="T21" i="88"/>
  <c r="N21" i="88" s="1"/>
  <c r="T54" i="88"/>
  <c r="T40" i="88"/>
  <c r="Z30" i="88"/>
  <c r="AA30" i="88" s="1"/>
  <c r="N30" i="88" s="1"/>
  <c r="T27" i="88"/>
  <c r="N27" i="88" s="1"/>
  <c r="T31" i="88"/>
  <c r="N31" i="88" s="1"/>
  <c r="T95" i="88"/>
  <c r="Z33" i="88"/>
  <c r="AA33" i="88" s="1"/>
  <c r="N33" i="88" s="1"/>
  <c r="T56" i="88"/>
  <c r="T96" i="88"/>
  <c r="Z105" i="88"/>
  <c r="AA105" i="88" s="1"/>
  <c r="Z116" i="88"/>
  <c r="AA116" i="88" s="1"/>
  <c r="Z120" i="88"/>
  <c r="AA120" i="88" s="1"/>
  <c r="T57" i="88"/>
  <c r="N57" i="88" s="1"/>
  <c r="T76" i="88"/>
  <c r="T83" i="88"/>
  <c r="T98" i="88"/>
  <c r="T100" i="88"/>
  <c r="T58" i="88"/>
  <c r="T29" i="88"/>
  <c r="N29" i="88" s="1"/>
  <c r="T102" i="88"/>
  <c r="T52" i="88"/>
  <c r="N52" i="88" s="1"/>
  <c r="T105" i="88"/>
  <c r="T82" i="88"/>
  <c r="T48" i="88"/>
  <c r="T92" i="88"/>
  <c r="T106" i="88"/>
  <c r="Z89" i="88"/>
  <c r="AA89" i="88" s="1"/>
  <c r="T68" i="88"/>
  <c r="T41" i="88"/>
  <c r="N41" i="88" s="1"/>
  <c r="H23" i="89"/>
  <c r="H16" i="89"/>
  <c r="H35" i="89"/>
  <c r="H33" i="89"/>
  <c r="T61" i="88"/>
  <c r="N61" i="88" s="1"/>
  <c r="T84" i="88"/>
  <c r="T50" i="88"/>
  <c r="T28" i="88"/>
  <c r="N28" i="88" s="1"/>
  <c r="T116" i="88"/>
  <c r="T35" i="88"/>
  <c r="N35" i="88" s="1"/>
  <c r="T25" i="88"/>
  <c r="T108" i="88"/>
  <c r="T63" i="88"/>
  <c r="N63" i="88" s="1"/>
  <c r="T62" i="88"/>
  <c r="T97" i="88"/>
  <c r="T36" i="88"/>
  <c r="N36" i="88" s="1"/>
  <c r="T19" i="88"/>
  <c r="N19" i="88" s="1"/>
  <c r="T49" i="88"/>
  <c r="T72" i="88"/>
  <c r="N72" i="88" s="1"/>
  <c r="T16" i="88"/>
  <c r="N16" i="88" s="1"/>
  <c r="T65" i="88"/>
  <c r="T111" i="88"/>
  <c r="T78" i="88"/>
  <c r="T55" i="88"/>
  <c r="T101" i="88"/>
  <c r="T18" i="88"/>
  <c r="N18" i="88" s="1"/>
  <c r="T38" i="88"/>
  <c r="T104" i="88"/>
  <c r="T115" i="88"/>
  <c r="T44" i="88"/>
  <c r="N44" i="88" s="1"/>
  <c r="T120" i="88"/>
  <c r="T99" i="88"/>
  <c r="T86" i="88"/>
  <c r="T39" i="88"/>
  <c r="T103" i="88"/>
  <c r="T32" i="88"/>
  <c r="T93" i="88"/>
  <c r="T15" i="88"/>
  <c r="T46" i="88"/>
  <c r="N46" i="88" s="1"/>
  <c r="T17" i="88"/>
  <c r="N17" i="88" s="1"/>
  <c r="T20" i="88"/>
  <c r="N20" i="88" s="1"/>
  <c r="T112" i="88"/>
  <c r="T42" i="88"/>
  <c r="T109" i="88"/>
  <c r="T121" i="88"/>
  <c r="T114" i="88"/>
  <c r="T119" i="88"/>
  <c r="T117" i="88"/>
  <c r="T94" i="88"/>
  <c r="T11" i="88"/>
  <c r="N11" i="88" s="1"/>
  <c r="T113" i="88"/>
  <c r="T13" i="88"/>
  <c r="N13" i="88" s="1"/>
  <c r="T64" i="88"/>
  <c r="T77" i="88"/>
  <c r="T59" i="88"/>
  <c r="N59" i="88" s="1"/>
  <c r="T118" i="88"/>
  <c r="T24" i="88"/>
  <c r="N24" i="88" s="1"/>
  <c r="T47" i="88"/>
  <c r="T107" i="88"/>
  <c r="T37" i="88"/>
  <c r="N37" i="88" s="1"/>
  <c r="T80" i="88"/>
  <c r="Z99" i="88"/>
  <c r="AA99" i="88" s="1"/>
  <c r="Z103" i="88"/>
  <c r="AA103" i="88" s="1"/>
  <c r="Z113" i="88"/>
  <c r="AA113" i="88" s="1"/>
  <c r="Z80" i="88"/>
  <c r="AA80" i="88" s="1"/>
  <c r="Z95" i="88"/>
  <c r="AA95" i="88" s="1"/>
  <c r="Z101" i="88"/>
  <c r="AA101" i="88" s="1"/>
  <c r="Z42" i="88"/>
  <c r="AA42" i="88" s="1"/>
  <c r="Z111" i="88"/>
  <c r="AA111" i="88" s="1"/>
  <c r="Z78" i="88"/>
  <c r="AA78" i="88" s="1"/>
  <c r="Z96" i="88"/>
  <c r="AA96" i="88" s="1"/>
  <c r="Z82" i="88"/>
  <c r="AA82" i="88" s="1"/>
  <c r="Z114" i="88"/>
  <c r="AA114" i="88" s="1"/>
  <c r="Z65" i="88"/>
  <c r="AA65" i="88" s="1"/>
  <c r="Z107" i="88"/>
  <c r="AA107" i="88" s="1"/>
  <c r="Z108" i="88"/>
  <c r="AA108" i="88" s="1"/>
  <c r="Z79" i="88"/>
  <c r="AA79" i="88" s="1"/>
  <c r="Z77" i="88"/>
  <c r="AA77" i="88" s="1"/>
  <c r="Z97" i="88"/>
  <c r="AA97" i="88" s="1"/>
  <c r="Z91" i="88"/>
  <c r="AA91" i="88" s="1"/>
  <c r="N91" i="88" s="1"/>
  <c r="Z93" i="88"/>
  <c r="AA93" i="88" s="1"/>
  <c r="Z38" i="88"/>
  <c r="AA38" i="88" s="1"/>
  <c r="AD48" i="88"/>
  <c r="AD97" i="88"/>
  <c r="AD65" i="88"/>
  <c r="AD80" i="88"/>
  <c r="AD104" i="88"/>
  <c r="AD108" i="88"/>
  <c r="AD77" i="88"/>
  <c r="Z118" i="88"/>
  <c r="AA118" i="88" s="1"/>
  <c r="Z49" i="88"/>
  <c r="AA49" i="88" s="1"/>
  <c r="Z92" i="88"/>
  <c r="AA92" i="88" s="1"/>
  <c r="Z109" i="88"/>
  <c r="AA109" i="88" s="1"/>
  <c r="Z121" i="88"/>
  <c r="AA121" i="88" s="1"/>
  <c r="N14" i="88"/>
  <c r="N23" i="88"/>
  <c r="Z56" i="88"/>
  <c r="AA56" i="88" s="1"/>
  <c r="H11" i="89"/>
  <c r="N25" i="88" l="1"/>
  <c r="N115" i="88"/>
  <c r="N94" i="88"/>
  <c r="N117" i="88"/>
  <c r="N47" i="88"/>
  <c r="N98" i="88"/>
  <c r="N48" i="88"/>
  <c r="N86" i="88"/>
  <c r="N58" i="88"/>
  <c r="N68" i="88"/>
  <c r="N106" i="88"/>
  <c r="N76" i="88"/>
  <c r="N84" i="88"/>
  <c r="N83" i="88"/>
  <c r="N54" i="88"/>
  <c r="N119" i="88"/>
  <c r="N102" i="88"/>
  <c r="N100" i="88"/>
  <c r="N103" i="88"/>
  <c r="N42" i="88"/>
  <c r="N114" i="88"/>
  <c r="N116" i="88"/>
  <c r="N105" i="88"/>
  <c r="N40" i="88"/>
  <c r="N89" i="88"/>
  <c r="N112" i="88"/>
  <c r="N93" i="88"/>
  <c r="N78" i="88"/>
  <c r="N111" i="88"/>
  <c r="N104" i="88"/>
  <c r="N99" i="88"/>
  <c r="N50" i="88"/>
  <c r="N120" i="88"/>
  <c r="N113" i="88"/>
  <c r="N64" i="88"/>
  <c r="N107" i="88"/>
  <c r="N65" i="88"/>
  <c r="N96" i="88"/>
  <c r="N92" i="88"/>
  <c r="N56" i="88"/>
  <c r="N49" i="88"/>
  <c r="N108" i="88"/>
  <c r="N95" i="88"/>
  <c r="N79" i="88"/>
  <c r="N62" i="88"/>
  <c r="N121" i="88"/>
  <c r="N55" i="88"/>
  <c r="N109" i="88"/>
  <c r="N101" i="88"/>
  <c r="N118" i="88"/>
  <c r="N97" i="88"/>
  <c r="N80" i="88"/>
  <c r="N38" i="88"/>
  <c r="N77" i="88"/>
  <c r="N39" i="88"/>
  <c r="Z22" i="88"/>
  <c r="AA22" i="88" s="1"/>
  <c r="N15" i="88" l="1"/>
  <c r="N22" i="88"/>
  <c r="N82" i="88"/>
  <c r="N32" i="88"/>
</calcChain>
</file>

<file path=xl/sharedStrings.xml><?xml version="1.0" encoding="utf-8"?>
<sst xmlns="http://schemas.openxmlformats.org/spreadsheetml/2006/main" count="707" uniqueCount="294">
  <si>
    <t>Club</t>
  </si>
  <si>
    <t>Youth</t>
  </si>
  <si>
    <t>Junior</t>
  </si>
  <si>
    <t>County Antrim YC</t>
  </si>
  <si>
    <t>Carrickfergus SC</t>
  </si>
  <si>
    <t>WHBTC</t>
  </si>
  <si>
    <t>Fitzgerald</t>
  </si>
  <si>
    <t>Palmer</t>
  </si>
  <si>
    <t>Kenny</t>
  </si>
  <si>
    <t>Nixon</t>
  </si>
  <si>
    <t>Doyle</t>
  </si>
  <si>
    <t>Foster</t>
  </si>
  <si>
    <t>Lynch</t>
  </si>
  <si>
    <t>Byrne</t>
  </si>
  <si>
    <t>O'Neill</t>
  </si>
  <si>
    <t>Dadley-Young</t>
  </si>
  <si>
    <t>McDonagh</t>
  </si>
  <si>
    <t>Collins</t>
  </si>
  <si>
    <t>Sweetman</t>
  </si>
  <si>
    <t>Sally</t>
  </si>
  <si>
    <t>Florisson</t>
  </si>
  <si>
    <t>Hunter</t>
  </si>
  <si>
    <t>Reddy</t>
  </si>
  <si>
    <t>BYC</t>
  </si>
  <si>
    <t>Max</t>
  </si>
  <si>
    <t>Passberger</t>
  </si>
  <si>
    <t>WHSC</t>
  </si>
  <si>
    <t>RNIYC</t>
  </si>
  <si>
    <t>Daniel</t>
  </si>
  <si>
    <t>Ella</t>
  </si>
  <si>
    <t>RCYC</t>
  </si>
  <si>
    <t>Kate</t>
  </si>
  <si>
    <t>NYC</t>
  </si>
  <si>
    <t>James</t>
  </si>
  <si>
    <t>Eoin</t>
  </si>
  <si>
    <t>Charlie</t>
  </si>
  <si>
    <t>Alex</t>
  </si>
  <si>
    <t>Kelly</t>
  </si>
  <si>
    <t>Brow</t>
  </si>
  <si>
    <t>Gender</t>
  </si>
  <si>
    <t>Anna</t>
  </si>
  <si>
    <t>Carrickfergus Sailing Club</t>
  </si>
  <si>
    <t>Joseph</t>
  </si>
  <si>
    <t>Robinson</t>
  </si>
  <si>
    <t>Rory</t>
  </si>
  <si>
    <t>Robert</t>
  </si>
  <si>
    <t>Mateo</t>
  </si>
  <si>
    <t>Fionn</t>
  </si>
  <si>
    <t>Bobby</t>
  </si>
  <si>
    <t>Driscoll</t>
  </si>
  <si>
    <t>SLYC</t>
  </si>
  <si>
    <t>F</t>
  </si>
  <si>
    <t>M</t>
  </si>
  <si>
    <t>First Name</t>
  </si>
  <si>
    <t>Surname</t>
  </si>
  <si>
    <t>Mc Carthy</t>
  </si>
  <si>
    <t>Katie</t>
  </si>
  <si>
    <t>Charlotte</t>
  </si>
  <si>
    <t>Moore</t>
  </si>
  <si>
    <t>Y</t>
  </si>
  <si>
    <t>MYC</t>
  </si>
  <si>
    <t>Daly</t>
  </si>
  <si>
    <t>Louise</t>
  </si>
  <si>
    <t>Leonard</t>
  </si>
  <si>
    <t>Matthew</t>
  </si>
  <si>
    <t>Quinlan</t>
  </si>
  <si>
    <t>Muireann</t>
  </si>
  <si>
    <t>FitzPatrick</t>
  </si>
  <si>
    <t>Julie</t>
  </si>
  <si>
    <t>Plant</t>
  </si>
  <si>
    <t>Mark</t>
  </si>
  <si>
    <t>Eimear</t>
  </si>
  <si>
    <t>Julia</t>
  </si>
  <si>
    <t>McConnell</t>
  </si>
  <si>
    <t>Zoe</t>
  </si>
  <si>
    <t>Isabelle</t>
  </si>
  <si>
    <t>Peter</t>
  </si>
  <si>
    <t>Tom</t>
  </si>
  <si>
    <t>Walsh</t>
  </si>
  <si>
    <t>Andrew</t>
  </si>
  <si>
    <t>Cormac</t>
  </si>
  <si>
    <t>Shane</t>
  </si>
  <si>
    <t>Ava</t>
  </si>
  <si>
    <t>Sarah</t>
  </si>
  <si>
    <t>Clooney</t>
  </si>
  <si>
    <t>Nicholas</t>
  </si>
  <si>
    <t>Rachel</t>
  </si>
  <si>
    <t>Adam</t>
  </si>
  <si>
    <t>Rian</t>
  </si>
  <si>
    <t>Jessica</t>
  </si>
  <si>
    <t>Duggan</t>
  </si>
  <si>
    <t>Autumn</t>
  </si>
  <si>
    <t>George</t>
  </si>
  <si>
    <t>Turkington</t>
  </si>
  <si>
    <t>Oleary</t>
  </si>
  <si>
    <t>Sam</t>
  </si>
  <si>
    <t>Liam</t>
  </si>
  <si>
    <t>Rebecca</t>
  </si>
  <si>
    <t>Emily</t>
  </si>
  <si>
    <t>McNamara</t>
  </si>
  <si>
    <t>Craig Jnr</t>
  </si>
  <si>
    <t>Ronan</t>
  </si>
  <si>
    <t>Hugo</t>
  </si>
  <si>
    <t>Boyd</t>
  </si>
  <si>
    <t>LDYC</t>
  </si>
  <si>
    <t>Kelleher</t>
  </si>
  <si>
    <t>Kiely</t>
  </si>
  <si>
    <t>Shorten</t>
  </si>
  <si>
    <t>Clodagh</t>
  </si>
  <si>
    <t>Daisy</t>
  </si>
  <si>
    <t>Riona</t>
  </si>
  <si>
    <t>Cathal</t>
  </si>
  <si>
    <t>McGrath</t>
  </si>
  <si>
    <t>Ballyholme</t>
  </si>
  <si>
    <t>Chloe</t>
  </si>
  <si>
    <t>Craig</t>
  </si>
  <si>
    <t>Niamh</t>
  </si>
  <si>
    <t>Woodroffe</t>
  </si>
  <si>
    <t>Cairns</t>
  </si>
  <si>
    <t>Roma</t>
  </si>
  <si>
    <t>RNIYC/BYC</t>
  </si>
  <si>
    <t>Luke</t>
  </si>
  <si>
    <t>Simpson</t>
  </si>
  <si>
    <t>Donaghadee</t>
  </si>
  <si>
    <t>Leo</t>
  </si>
  <si>
    <t>O'Doherty</t>
  </si>
  <si>
    <t>Mena</t>
  </si>
  <si>
    <t>Jack</t>
  </si>
  <si>
    <t>Winters</t>
  </si>
  <si>
    <t>One Day Events</t>
  </si>
  <si>
    <t>Two Day Events</t>
  </si>
  <si>
    <t>Three Day</t>
  </si>
  <si>
    <t>Traverlers</t>
  </si>
  <si>
    <t>Southerns</t>
  </si>
  <si>
    <t>Northerns</t>
  </si>
  <si>
    <t xml:space="preserve">Irish Nationals </t>
  </si>
  <si>
    <t>National Series</t>
  </si>
  <si>
    <t>Male or Female</t>
  </si>
  <si>
    <t>First, Second, Third</t>
  </si>
  <si>
    <t>Sail number</t>
  </si>
  <si>
    <t>Total
x 2</t>
  </si>
  <si>
    <t>One Event
required x 3
+5pts for DNC</t>
  </si>
  <si>
    <t>Total</t>
  </si>
  <si>
    <t>T1</t>
  </si>
  <si>
    <t>T2</t>
  </si>
  <si>
    <t>T3</t>
  </si>
  <si>
    <t>T4</t>
  </si>
  <si>
    <t>Total
x 3</t>
  </si>
  <si>
    <t>Net</t>
  </si>
  <si>
    <t>Halliday</t>
  </si>
  <si>
    <t>Christopher</t>
  </si>
  <si>
    <t>Galway City SC</t>
  </si>
  <si>
    <t>Grace</t>
  </si>
  <si>
    <t>NI Champs</t>
  </si>
  <si>
    <t>Calum</t>
  </si>
  <si>
    <t>Pollard</t>
  </si>
  <si>
    <t>Natalie</t>
  </si>
  <si>
    <t>Polly</t>
  </si>
  <si>
    <t>Kelliher</t>
  </si>
  <si>
    <t>Abbie</t>
  </si>
  <si>
    <t>Reuben</t>
  </si>
  <si>
    <t>Carey</t>
  </si>
  <si>
    <t>4.2 Sail</t>
  </si>
  <si>
    <t>Prizes 4.2 Fleet</t>
  </si>
  <si>
    <t>Results sorted by order</t>
  </si>
  <si>
    <t>Áron</t>
  </si>
  <si>
    <t>Hickey</t>
  </si>
  <si>
    <t>Monahan</t>
  </si>
  <si>
    <t>sophie</t>
  </si>
  <si>
    <t>SSC/BYC/QYC</t>
  </si>
  <si>
    <t>Robyn</t>
  </si>
  <si>
    <t>Blake</t>
  </si>
  <si>
    <t>Barry</t>
  </si>
  <si>
    <t>NYC / CSC</t>
  </si>
  <si>
    <t>McMorrow Moriarty</t>
  </si>
  <si>
    <t>TBSC/RCYC</t>
  </si>
  <si>
    <t>Ives</t>
  </si>
  <si>
    <t>CLYC</t>
  </si>
  <si>
    <t>Ellen</t>
  </si>
  <si>
    <t>Bruen</t>
  </si>
  <si>
    <t>RCYC/ MBSC</t>
  </si>
  <si>
    <t>Prizes 5.3 Fleet</t>
  </si>
  <si>
    <t>5.3  Sail</t>
  </si>
  <si>
    <t>Female 
Male</t>
  </si>
  <si>
    <t>First, Second, Third
First, Second, Third</t>
  </si>
  <si>
    <t>&lt;14 Years on Jan 1st</t>
  </si>
  <si>
    <t>J</t>
  </si>
  <si>
    <t>Hughes</t>
  </si>
  <si>
    <t>Rowan</t>
  </si>
  <si>
    <t>CAYC</t>
  </si>
  <si>
    <t>EDYC</t>
  </si>
  <si>
    <t>Macafee</t>
  </si>
  <si>
    <t>Henry</t>
  </si>
  <si>
    <t>Nelson</t>
  </si>
  <si>
    <t>Sean</t>
  </si>
  <si>
    <t>Sligo YC</t>
  </si>
  <si>
    <t>Coleraine YC</t>
  </si>
  <si>
    <t>Furno</t>
  </si>
  <si>
    <t>Greer</t>
  </si>
  <si>
    <t>Rock</t>
  </si>
  <si>
    <t>Plunkett</t>
  </si>
  <si>
    <t>Phelim</t>
  </si>
  <si>
    <t>Iseult</t>
  </si>
  <si>
    <t>Speirs</t>
  </si>
  <si>
    <t>Ben</t>
  </si>
  <si>
    <t>Moreau</t>
  </si>
  <si>
    <t>Gilmartin</t>
  </si>
  <si>
    <t>Lucy</t>
  </si>
  <si>
    <t>Conal</t>
  </si>
  <si>
    <t>Keogh</t>
  </si>
  <si>
    <t>Oisin</t>
  </si>
  <si>
    <t>Williams</t>
  </si>
  <si>
    <t>Viktors</t>
  </si>
  <si>
    <t>Sentiscevs-Samoilovs</t>
  </si>
  <si>
    <t>Emmet</t>
  </si>
  <si>
    <t>Morris</t>
  </si>
  <si>
    <t>Alanah</t>
  </si>
  <si>
    <t>Cantwell</t>
  </si>
  <si>
    <t>Tommy</t>
  </si>
  <si>
    <t>Hiras</t>
  </si>
  <si>
    <t>Grainne</t>
  </si>
  <si>
    <t>NYC/BYC/SDC</t>
  </si>
  <si>
    <t>Flannery</t>
  </si>
  <si>
    <t>MYC &amp; CYBC</t>
  </si>
  <si>
    <t>McCaldin</t>
  </si>
  <si>
    <t>Lough Erne Yacht Club</t>
  </si>
  <si>
    <t>Sami</t>
  </si>
  <si>
    <t>Ruby</t>
  </si>
  <si>
    <t>Foley</t>
  </si>
  <si>
    <t>Gwen</t>
  </si>
  <si>
    <t>Gorman</t>
  </si>
  <si>
    <t>Hall</t>
  </si>
  <si>
    <t>Lizzie</t>
  </si>
  <si>
    <t>Sasha</t>
  </si>
  <si>
    <t>Zara</t>
  </si>
  <si>
    <t>Whelan</t>
  </si>
  <si>
    <t>Sophie</t>
  </si>
  <si>
    <t>Hugh</t>
  </si>
  <si>
    <t>Rocco</t>
  </si>
  <si>
    <t>Gleeson</t>
  </si>
  <si>
    <t>KYC</t>
  </si>
  <si>
    <t>Michael</t>
  </si>
  <si>
    <t>O'Donohue</t>
  </si>
  <si>
    <t>Egan</t>
  </si>
  <si>
    <t>Pirece</t>
  </si>
  <si>
    <t>Hanley</t>
  </si>
  <si>
    <t>Harte</t>
  </si>
  <si>
    <t>Annabelle</t>
  </si>
  <si>
    <t>Beau</t>
  </si>
  <si>
    <t>Bogue</t>
  </si>
  <si>
    <t>Erin</t>
  </si>
  <si>
    <t>Rose</t>
  </si>
  <si>
    <t>Teddy</t>
  </si>
  <si>
    <t>Geddis</t>
  </si>
  <si>
    <t>Mapplebeck</t>
  </si>
  <si>
    <t>Matt</t>
  </si>
  <si>
    <t>Bezpalyi</t>
  </si>
  <si>
    <t>&gt;=14 Years on Jan1st</t>
  </si>
  <si>
    <t>Total Two Best Results</t>
  </si>
  <si>
    <t>Results sorted by order (Countback)</t>
  </si>
  <si>
    <t>No of Entries</t>
  </si>
  <si>
    <t>Entries</t>
  </si>
  <si>
    <t>Overall Topper 5.3
(IRL) Champion</t>
  </si>
  <si>
    <t>Overall Topper 4.2
(IRL) Championship</t>
  </si>
  <si>
    <t>Green</t>
  </si>
  <si>
    <t>LEYC</t>
  </si>
  <si>
    <t>Torrens</t>
  </si>
  <si>
    <t>Valentine</t>
  </si>
  <si>
    <t>Eve</t>
  </si>
  <si>
    <t>Connolly</t>
  </si>
  <si>
    <t>Brines</t>
  </si>
  <si>
    <t>Houston</t>
  </si>
  <si>
    <t>Lui</t>
  </si>
  <si>
    <t>Ivory</t>
  </si>
  <si>
    <t>Age Category</t>
  </si>
  <si>
    <t>Four Events, Best two X1.   1&lt;Events&lt;4, Best One x1. One Event, None Count.
Highest +5pts for DNC</t>
  </si>
  <si>
    <t>Best Two Results X 2
Highest +5pts for DNC</t>
  </si>
  <si>
    <t>West-Hurst</t>
  </si>
  <si>
    <t>Choistealbha</t>
  </si>
  <si>
    <t>Siun</t>
  </si>
  <si>
    <t>Brownlees</t>
  </si>
  <si>
    <t>EABC</t>
  </si>
  <si>
    <t>Doig</t>
  </si>
  <si>
    <t>Molloy</t>
  </si>
  <si>
    <t>Freddie</t>
  </si>
  <si>
    <t>RSGYC</t>
  </si>
  <si>
    <t>Thomas</t>
  </si>
  <si>
    <t>Mollie</t>
  </si>
  <si>
    <t>McKeown</t>
  </si>
  <si>
    <t>Connie</t>
  </si>
  <si>
    <t>Wilson</t>
  </si>
  <si>
    <t>Fraser</t>
  </si>
  <si>
    <t>Medal Positions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</si>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</sst>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4" applyNumberFormat="0" applyAlignment="0" applyProtection="0"/>
    <xf numFmtId="0" fontId="17" fillId="7" borderId="15" applyNumberFormat="0" applyAlignment="0" applyProtection="0"/>
    <xf numFmtId="0" fontId="18" fillId="7" borderId="14" applyNumberFormat="0" applyAlignment="0" applyProtection="0"/>
    <xf numFmtId="0" fontId="19" fillId="0" borderId="16" applyNumberFormat="0" applyFill="0" applyAlignment="0" applyProtection="0"/>
    <xf numFmtId="0" fontId="20" fillId="8" borderId="17" applyNumberFormat="0" applyAlignment="0" applyProtection="0"/>
    <xf numFmtId="0" fontId="21" fillId="0" borderId="0" applyNumberFormat="0" applyFill="0" applyBorder="0" applyAlignment="0" applyProtection="0"/>
    <xf numFmtId="0" fontId="8" fillId="9" borderId="18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22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0" applyFont="1" applyAlignment="1">
      <alignment wrapText="1"/>
    </xf>
    <xf numFmtId="0" fontId="5" fillId="34" borderId="22" xfId="0" applyFont="1" applyFill="1" applyBorder="1" applyAlignment="1">
      <alignment vertical="center"/>
    </xf>
    <xf numFmtId="0" fontId="6" fillId="34" borderId="23" xfId="0" applyFont="1" applyFill="1" applyBorder="1" applyAlignment="1">
      <alignment vertical="center"/>
    </xf>
    <xf numFmtId="0" fontId="6" fillId="34" borderId="24" xfId="0" applyFont="1" applyFill="1" applyBorder="1" applyAlignment="1">
      <alignment vertical="center"/>
    </xf>
    <xf numFmtId="0" fontId="6" fillId="34" borderId="28" xfId="0" applyFont="1" applyFill="1" applyBorder="1" applyAlignment="1">
      <alignment vertical="center"/>
    </xf>
    <xf numFmtId="0" fontId="6" fillId="34" borderId="1" xfId="0" applyFont="1" applyFill="1" applyBorder="1" applyAlignment="1">
      <alignment vertical="center"/>
    </xf>
    <xf numFmtId="0" fontId="6" fillId="34" borderId="29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wrapText="1"/>
    </xf>
    <xf numFmtId="0" fontId="25" fillId="2" borderId="21" xfId="0" applyFont="1" applyFill="1" applyBorder="1" applyAlignment="1">
      <alignment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5" fillId="2" borderId="36" xfId="0" applyFont="1" applyFill="1" applyBorder="1" applyAlignment="1">
      <alignment horizontal="center" vertical="center" wrapText="1"/>
    </xf>
    <xf numFmtId="0" fontId="4" fillId="37" borderId="36" xfId="0" applyFont="1" applyFill="1" applyBorder="1" applyAlignment="1">
      <alignment horizontal="center" vertical="center"/>
    </xf>
    <xf numFmtId="0" fontId="4" fillId="37" borderId="3" xfId="0" applyFont="1" applyFill="1" applyBorder="1" applyAlignment="1">
      <alignment horizontal="center" vertical="center"/>
    </xf>
    <xf numFmtId="0" fontId="0" fillId="41" borderId="36" xfId="0" applyFill="1" applyBorder="1" applyAlignment="1">
      <alignment wrapText="1"/>
    </xf>
    <xf numFmtId="0" fontId="24" fillId="2" borderId="21" xfId="0" applyFont="1" applyFill="1" applyBorder="1" applyAlignment="1">
      <alignment horizontal="center" vertical="center" wrapText="1"/>
    </xf>
    <xf numFmtId="0" fontId="5" fillId="41" borderId="2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5" fillId="37" borderId="36" xfId="0" applyFont="1" applyFill="1" applyBorder="1" applyAlignment="1">
      <alignment horizontal="center" vertical="center"/>
    </xf>
    <xf numFmtId="0" fontId="5" fillId="38" borderId="36" xfId="0" applyFont="1" applyFill="1" applyBorder="1" applyAlignment="1">
      <alignment horizontal="center" vertical="center"/>
    </xf>
    <xf numFmtId="0" fontId="5" fillId="41" borderId="38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8" xfId="0" applyFont="1" applyBorder="1"/>
    <xf numFmtId="0" fontId="2" fillId="0" borderId="4" xfId="0" applyFont="1" applyBorder="1"/>
    <xf numFmtId="0" fontId="30" fillId="0" borderId="4" xfId="0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32" fillId="0" borderId="0" xfId="0" applyFont="1" applyAlignment="1">
      <alignment vertical="center"/>
    </xf>
    <xf numFmtId="0" fontId="33" fillId="35" borderId="21" xfId="0" applyFont="1" applyFill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9" fillId="37" borderId="40" xfId="0" applyFont="1" applyFill="1" applyBorder="1" applyAlignment="1">
      <alignment horizontal="center" vertical="center"/>
    </xf>
    <xf numFmtId="0" fontId="29" fillId="38" borderId="34" xfId="0" applyFont="1" applyFill="1" applyBorder="1" applyAlignment="1">
      <alignment horizontal="center" vertical="center"/>
    </xf>
    <xf numFmtId="0" fontId="29" fillId="40" borderId="35" xfId="0" applyFont="1" applyFill="1" applyBorder="1" applyAlignment="1">
      <alignment horizontal="center" vertical="center"/>
    </xf>
    <xf numFmtId="0" fontId="29" fillId="39" borderId="3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9" fillId="40" borderId="5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4" fillId="38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29" fillId="0" borderId="34" xfId="0" applyFont="1" applyBorder="1"/>
    <xf numFmtId="0" fontId="5" fillId="0" borderId="34" xfId="0" applyFont="1" applyBorder="1"/>
    <xf numFmtId="0" fontId="29" fillId="0" borderId="4" xfId="0" applyFont="1" applyBorder="1"/>
    <xf numFmtId="0" fontId="5" fillId="0" borderId="4" xfId="0" applyFont="1" applyBorder="1"/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textRotation="90" wrapText="1"/>
    </xf>
    <xf numFmtId="0" fontId="24" fillId="0" borderId="0" xfId="0" applyFont="1" applyFill="1"/>
    <xf numFmtId="0" fontId="25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4" fillId="0" borderId="37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center" vertical="center"/>
    </xf>
    <xf numFmtId="0" fontId="6" fillId="35" borderId="21" xfId="0" applyFont="1" applyFill="1" applyBorder="1" applyAlignment="1">
      <alignment horizontal="left" vertical="center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justify" vertical="center" wrapText="1"/>
    </xf>
    <xf numFmtId="0" fontId="4" fillId="38" borderId="41" xfId="0" applyFont="1" applyFill="1" applyBorder="1" applyAlignment="1">
      <alignment horizontal="center" vertical="center" wrapText="1"/>
    </xf>
    <xf numFmtId="0" fontId="4" fillId="38" borderId="42" xfId="0" applyFont="1" applyFill="1" applyBorder="1" applyAlignment="1">
      <alignment horizontal="center" vertical="center" wrapText="1"/>
    </xf>
    <xf numFmtId="0" fontId="4" fillId="38" borderId="43" xfId="0" applyFont="1" applyFill="1" applyBorder="1" applyAlignment="1">
      <alignment horizontal="center" vertical="center" wrapText="1"/>
    </xf>
    <xf numFmtId="0" fontId="4" fillId="38" borderId="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6" fillId="37" borderId="35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38" borderId="34" xfId="0" applyFont="1" applyFill="1" applyBorder="1" applyAlignment="1">
      <alignment horizontal="center" vertical="center"/>
    </xf>
    <xf numFmtId="0" fontId="36" fillId="40" borderId="35" xfId="0" applyFont="1" applyFill="1" applyBorder="1" applyAlignment="1">
      <alignment horizontal="center" vertical="center"/>
    </xf>
    <xf numFmtId="0" fontId="36" fillId="39" borderId="35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0" fillId="0" borderId="34" xfId="0" applyBorder="1"/>
    <xf numFmtId="0" fontId="0" fillId="0" borderId="33" xfId="0" applyBorder="1"/>
    <xf numFmtId="0" fontId="7" fillId="0" borderId="0" xfId="0" applyFont="1" applyAlignment="1">
      <alignment horizontal="left" wrapText="1"/>
    </xf>
    <xf numFmtId="0" fontId="5" fillId="0" borderId="39" xfId="0" applyFont="1" applyBorder="1" applyAlignment="1">
      <alignment horizontal="center" vertical="center"/>
    </xf>
    <xf numFmtId="0" fontId="0" fillId="0" borderId="0" xfId="0"/>
    <xf numFmtId="0" fontId="7" fillId="35" borderId="30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26" fillId="0" borderId="52" xfId="0" applyFont="1" applyBorder="1" applyAlignment="1">
      <alignment horizontal="left" vertical="center" wrapText="1"/>
    </xf>
    <xf numFmtId="0" fontId="2" fillId="0" borderId="46" xfId="0" applyFont="1" applyBorder="1"/>
    <xf numFmtId="0" fontId="0" fillId="0" borderId="46" xfId="0" applyBorder="1"/>
    <xf numFmtId="0" fontId="0" fillId="0" borderId="6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0" xfId="0"/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textRotation="90"/>
    </xf>
    <xf numFmtId="0" fontId="38" fillId="0" borderId="49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textRotation="90" wrapText="1"/>
    </xf>
    <xf numFmtId="0" fontId="3" fillId="39" borderId="27" xfId="0" applyFont="1" applyFill="1" applyBorder="1" applyAlignment="1">
      <alignment horizontal="center" vertical="center" wrapText="1"/>
    </xf>
    <xf numFmtId="0" fontId="3" fillId="39" borderId="26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8" fillId="41" borderId="20" xfId="0" applyFont="1" applyFill="1" applyBorder="1" applyAlignment="1">
      <alignment horizontal="center" vertical="center" wrapText="1"/>
    </xf>
    <xf numFmtId="0" fontId="28" fillId="41" borderId="2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7" borderId="27" xfId="0" applyFont="1" applyFill="1" applyBorder="1" applyAlignment="1">
      <alignment horizontal="center" vertical="center"/>
    </xf>
    <xf numFmtId="0" fontId="5" fillId="37" borderId="25" xfId="0" applyFont="1" applyFill="1" applyBorder="1" applyAlignment="1">
      <alignment horizontal="center" vertical="center"/>
    </xf>
    <xf numFmtId="0" fontId="5" fillId="37" borderId="26" xfId="0" applyFont="1" applyFill="1" applyBorder="1" applyAlignment="1">
      <alignment horizontal="center" vertical="center"/>
    </xf>
    <xf numFmtId="0" fontId="5" fillId="38" borderId="27" xfId="0" applyFont="1" applyFill="1" applyBorder="1" applyAlignment="1">
      <alignment horizontal="center" vertical="center"/>
    </xf>
    <xf numFmtId="0" fontId="5" fillId="38" borderId="25" xfId="0" applyFont="1" applyFill="1" applyBorder="1" applyAlignment="1">
      <alignment horizontal="center" vertical="center"/>
    </xf>
    <xf numFmtId="0" fontId="5" fillId="38" borderId="26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 wrapText="1"/>
    </xf>
    <xf numFmtId="0" fontId="25" fillId="37" borderId="25" xfId="0" applyFont="1" applyFill="1" applyBorder="1" applyAlignment="1">
      <alignment horizontal="center" vertical="center" wrapText="1"/>
    </xf>
    <xf numFmtId="0" fontId="25" fillId="37" borderId="26" xfId="0" applyFont="1" applyFill="1" applyBorder="1" applyAlignment="1">
      <alignment horizontal="center" vertical="center" wrapText="1"/>
    </xf>
    <xf numFmtId="0" fontId="24" fillId="37" borderId="2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4" fillId="37" borderId="30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horizontal="center" vertical="center" wrapText="1"/>
    </xf>
    <xf numFmtId="0" fontId="24" fillId="38" borderId="23" xfId="0" applyFont="1" applyFill="1" applyBorder="1" applyAlignment="1">
      <alignment horizontal="center" vertical="center" wrapText="1"/>
    </xf>
    <xf numFmtId="0" fontId="24" fillId="38" borderId="24" xfId="0" applyFont="1" applyFill="1" applyBorder="1" applyAlignment="1">
      <alignment horizontal="center" vertical="center" wrapText="1"/>
    </xf>
    <xf numFmtId="0" fontId="24" fillId="38" borderId="32" xfId="0" applyFont="1" applyFill="1" applyBorder="1" applyAlignment="1">
      <alignment horizontal="center" vertical="center" wrapText="1"/>
    </xf>
    <xf numFmtId="0" fontId="24" fillId="38" borderId="0" xfId="0" applyFont="1" applyFill="1" applyAlignment="1">
      <alignment horizontal="center" vertical="center" wrapText="1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33" xfId="0" applyFont="1" applyFill="1" applyBorder="1" applyAlignment="1">
      <alignment horizontal="center" vertical="center" wrapText="1"/>
    </xf>
    <xf numFmtId="0" fontId="24" fillId="38" borderId="8" xfId="0" applyFont="1" applyFill="1" applyBorder="1" applyAlignment="1">
      <alignment horizontal="center" vertical="center" wrapText="1"/>
    </xf>
    <xf numFmtId="0" fontId="24" fillId="38" borderId="9" xfId="0" applyFont="1" applyFill="1" applyBorder="1" applyAlignment="1">
      <alignment horizontal="center" vertical="center" wrapText="1"/>
    </xf>
    <xf numFmtId="0" fontId="28" fillId="40" borderId="35" xfId="0" applyFont="1" applyFill="1" applyBorder="1" applyAlignment="1">
      <alignment horizontal="center" vertical="center" wrapText="1"/>
    </xf>
    <xf numFmtId="0" fontId="28" fillId="40" borderId="5" xfId="0" applyFont="1" applyFill="1" applyBorder="1" applyAlignment="1">
      <alignment horizontal="center" vertical="center" wrapText="1"/>
    </xf>
    <xf numFmtId="0" fontId="28" fillId="4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textRotation="90"/>
    </xf>
    <xf numFmtId="0" fontId="1" fillId="42" borderId="0" xfId="0" applyFont="1" applyFill="1" applyAlignment="1">
      <alignment horizontal="center" vertical="center"/>
    </xf>
    <xf numFmtId="0" fontId="0" fillId="0" borderId="0" xfId="0" applyAlignment="1"/>
    <xf numFmtId="0" fontId="35" fillId="36" borderId="27" xfId="0" applyFont="1" applyFill="1" applyBorder="1" applyAlignment="1">
      <alignment horizontal="justify" vertical="center" wrapText="1"/>
    </xf>
    <xf numFmtId="0" fontId="35" fillId="36" borderId="25" xfId="0" applyFont="1" applyFill="1" applyBorder="1" applyAlignment="1">
      <alignment horizontal="justify" vertical="center" wrapText="1"/>
    </xf>
    <xf numFmtId="0" fontId="35" fillId="36" borderId="26" xfId="0" applyFont="1" applyFill="1" applyBorder="1" applyAlignment="1">
      <alignment horizontal="justify" vertical="center" wrapText="1"/>
    </xf>
    <xf numFmtId="0" fontId="6" fillId="34" borderId="22" xfId="0" applyFont="1" applyFill="1" applyBorder="1" applyAlignment="1">
      <alignment horizontal="center" vertical="center"/>
    </xf>
    <xf numFmtId="0" fontId="6" fillId="34" borderId="23" xfId="0" applyFont="1" applyFill="1" applyBorder="1" applyAlignment="1">
      <alignment horizontal="center" vertical="center"/>
    </xf>
    <xf numFmtId="0" fontId="6" fillId="34" borderId="24" xfId="0" applyFont="1" applyFill="1" applyBorder="1" applyAlignment="1">
      <alignment horizontal="center" vertical="center"/>
    </xf>
    <xf numFmtId="0" fontId="6" fillId="34" borderId="28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6" fillId="34" borderId="29" xfId="0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horizontal="left" vertical="center" wrapText="1"/>
    </xf>
    <xf numFmtId="0" fontId="7" fillId="35" borderId="2" xfId="0" applyFont="1" applyFill="1" applyBorder="1" applyAlignment="1">
      <alignment horizontal="left" vertical="center"/>
    </xf>
    <xf numFmtId="0" fontId="26" fillId="0" borderId="33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7" fillId="37" borderId="27" xfId="0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/>
    </xf>
    <xf numFmtId="0" fontId="7" fillId="37" borderId="26" xfId="0" applyFont="1" applyFill="1" applyBorder="1" applyAlignment="1">
      <alignment horizontal="center" vertical="center"/>
    </xf>
    <xf numFmtId="0" fontId="7" fillId="38" borderId="27" xfId="0" applyFont="1" applyFill="1" applyBorder="1" applyAlignment="1">
      <alignment horizontal="center" vertical="center"/>
    </xf>
    <xf numFmtId="0" fontId="7" fillId="38" borderId="25" xfId="0" applyFont="1" applyFill="1" applyBorder="1" applyAlignment="1">
      <alignment horizontal="center" vertical="center"/>
    </xf>
    <xf numFmtId="0" fontId="7" fillId="38" borderId="26" xfId="0" applyFont="1" applyFill="1" applyBorder="1" applyAlignment="1">
      <alignment horizontal="center" vertical="center"/>
    </xf>
    <xf numFmtId="0" fontId="7" fillId="39" borderId="27" xfId="0" applyFont="1" applyFill="1" applyBorder="1" applyAlignment="1">
      <alignment horizontal="center" vertical="center" wrapText="1"/>
    </xf>
    <xf numFmtId="0" fontId="7" fillId="39" borderId="26" xfId="0" applyFont="1" applyFill="1" applyBorder="1" applyAlignment="1">
      <alignment horizontal="center" vertical="center" wrapText="1"/>
    </xf>
    <xf numFmtId="0" fontId="7" fillId="37" borderId="32" xfId="0" applyFont="1" applyFill="1" applyBorder="1" applyAlignment="1">
      <alignment horizontal="center" vertical="center" wrapText="1"/>
    </xf>
    <xf numFmtId="0" fontId="7" fillId="37" borderId="0" xfId="0" applyFont="1" applyFill="1" applyAlignment="1">
      <alignment horizontal="center" vertical="center" wrapText="1"/>
    </xf>
    <xf numFmtId="0" fontId="7" fillId="37" borderId="20" xfId="0" applyFont="1" applyFill="1" applyBorder="1" applyAlignment="1">
      <alignment horizontal="center" vertical="center" wrapText="1"/>
    </xf>
    <xf numFmtId="0" fontId="28" fillId="39" borderId="27" xfId="0" applyFont="1" applyFill="1" applyBorder="1" applyAlignment="1">
      <alignment horizontal="center" vertical="center" wrapText="1"/>
    </xf>
    <xf numFmtId="0" fontId="28" fillId="39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7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34" fillId="36" borderId="27" xfId="0" applyFont="1" applyFill="1" applyBorder="1" applyAlignment="1">
      <alignment horizontal="justify" vertical="center" wrapText="1"/>
    </xf>
    <xf numFmtId="0" fontId="34" fillId="36" borderId="25" xfId="0" applyFont="1" applyFill="1" applyBorder="1" applyAlignment="1">
      <alignment horizontal="justify" vertical="center" wrapText="1"/>
    </xf>
    <xf numFmtId="0" fontId="34" fillId="36" borderId="26" xfId="0" applyFont="1" applyFill="1" applyBorder="1" applyAlignment="1">
      <alignment horizontal="justify" vertical="center" wrapText="1"/>
    </xf>
    <xf numFmtId="0" fontId="25" fillId="0" borderId="0" xfId="0" applyFont="1" applyAlignment="1">
      <alignment horizontal="center" textRotation="90" wrapText="1"/>
    </xf>
    <xf numFmtId="0" fontId="7" fillId="35" borderId="30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4D79B"/>
      <color rgb="FFFABF8F"/>
      <color rgb="FFE26B0A"/>
      <color rgb="FF00B000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19E02-2797-4474-8A53-2FAD0A017FB5}">
  <sheetPr codeName="Sheet13"/>
  <dimension ref="A1:DY252"/>
  <sheetViews>
    <sheetView tabSelected="1" zoomScale="69" zoomScaleNormal="69" workbookViewId="0">
      <selection activeCell="B10" sqref="B10"/>
    </sheetView>
  </sheetViews>
  <sheetFormatPr defaultColWidth="8.85546875" defaultRowHeight="15.75" x14ac:dyDescent="0.25"/>
  <cols>
    <col min="1" max="1" width="2.140625" style="81" customWidth="1"/>
    <col min="2" max="2" width="5.85546875" style="80" customWidth="1"/>
    <col min="3" max="3" width="26.7109375" style="112" customWidth="1"/>
    <col min="4" max="4" width="7.85546875" style="112" customWidth="1"/>
    <col min="5" max="5" width="11.42578125" style="112" customWidth="1"/>
    <col min="6" max="6" width="16.85546875" style="112" customWidth="1"/>
    <col min="7" max="7" width="19.140625" style="112" customWidth="1"/>
    <col min="8" max="8" width="4.5703125" style="2" customWidth="1"/>
    <col min="9" max="9" width="4.140625" style="2" customWidth="1"/>
    <col min="10" max="13" width="3.7109375" style="80" customWidth="1"/>
    <col min="14" max="14" width="10.7109375" style="79" customWidth="1"/>
    <col min="15" max="15" width="4" style="79" customWidth="1"/>
    <col min="16" max="20" width="6.7109375" style="79" customWidth="1"/>
    <col min="21" max="21" width="4" style="79" customWidth="1"/>
    <col min="22" max="22" width="10.140625" style="82" customWidth="1"/>
    <col min="23" max="23" width="11.85546875" style="82" customWidth="1"/>
    <col min="24" max="24" width="10.85546875" style="82" customWidth="1"/>
    <col min="25" max="25" width="9.140625" style="82" customWidth="1"/>
    <col min="26" max="26" width="9" style="79" customWidth="1"/>
    <col min="27" max="27" width="8.7109375" style="79" customWidth="1"/>
    <col min="28" max="28" width="4" style="79" customWidth="1"/>
    <col min="29" max="29" width="6.7109375" style="82" customWidth="1"/>
    <col min="30" max="30" width="10.140625" style="79" customWidth="1"/>
    <col min="31" max="31" width="8.85546875" style="112"/>
    <col min="32" max="33" width="8.85546875" style="112" customWidth="1"/>
    <col min="34" max="34" width="8.42578125" style="112" customWidth="1"/>
    <col min="35" max="35" width="8.7109375" style="112" customWidth="1"/>
    <col min="36" max="16384" width="8.85546875" style="112"/>
  </cols>
  <sheetData>
    <row r="1" spans="1:38" ht="16.5" customHeight="1" thickBot="1" x14ac:dyDescent="0.3">
      <c r="I1" s="1"/>
      <c r="J1" s="112"/>
      <c r="K1" s="112"/>
      <c r="L1" s="112"/>
      <c r="M1" s="112"/>
    </row>
    <row r="2" spans="1:38" ht="19.5" customHeight="1" thickBot="1" x14ac:dyDescent="0.3">
      <c r="C2" s="83">
        <v>2022</v>
      </c>
      <c r="D2" s="180" t="s">
        <v>181</v>
      </c>
      <c r="E2" s="181"/>
      <c r="F2" s="181"/>
      <c r="G2" s="182"/>
      <c r="H2" s="1"/>
      <c r="I2" s="1"/>
      <c r="J2" s="128"/>
      <c r="K2" s="128"/>
      <c r="L2" s="112"/>
      <c r="M2" s="112"/>
      <c r="N2" s="183" t="s">
        <v>182</v>
      </c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5"/>
    </row>
    <row r="3" spans="1:38" ht="15.75" customHeight="1" thickBot="1" x14ac:dyDescent="0.3">
      <c r="C3" s="189" t="s">
        <v>262</v>
      </c>
      <c r="D3" s="191" t="s">
        <v>1</v>
      </c>
      <c r="E3" s="193" t="s">
        <v>257</v>
      </c>
      <c r="F3" s="193" t="s">
        <v>183</v>
      </c>
      <c r="G3" s="195" t="s">
        <v>184</v>
      </c>
      <c r="H3" s="1"/>
      <c r="I3" s="1"/>
      <c r="J3" s="128"/>
      <c r="K3" s="128"/>
      <c r="L3" s="112"/>
      <c r="M3" s="112"/>
      <c r="N3" s="186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8"/>
    </row>
    <row r="4" spans="1:38" ht="24.75" customHeight="1" thickBot="1" x14ac:dyDescent="0.3">
      <c r="C4" s="190"/>
      <c r="D4" s="192"/>
      <c r="E4" s="194"/>
      <c r="F4" s="194"/>
      <c r="G4" s="196"/>
      <c r="H4" s="53"/>
      <c r="I4" s="53"/>
      <c r="J4" s="82"/>
      <c r="K4" s="82"/>
      <c r="L4" s="82"/>
      <c r="M4" s="82"/>
      <c r="N4" s="14"/>
      <c r="O4" s="12"/>
      <c r="P4" s="197" t="s">
        <v>129</v>
      </c>
      <c r="Q4" s="198"/>
      <c r="R4" s="198"/>
      <c r="S4" s="199"/>
      <c r="T4" s="13"/>
      <c r="U4" s="12"/>
      <c r="V4" s="200" t="s">
        <v>130</v>
      </c>
      <c r="W4" s="201"/>
      <c r="X4" s="201"/>
      <c r="Y4" s="202"/>
      <c r="Z4" s="13"/>
      <c r="AA4" s="13"/>
      <c r="AB4" s="12"/>
      <c r="AC4" s="203" t="s">
        <v>131</v>
      </c>
      <c r="AD4" s="204"/>
    </row>
    <row r="5" spans="1:38" ht="48.75" customHeight="1" thickBot="1" x14ac:dyDescent="0.3">
      <c r="C5" s="113"/>
      <c r="D5" s="84" t="s">
        <v>2</v>
      </c>
      <c r="E5" s="85" t="s">
        <v>185</v>
      </c>
      <c r="F5" s="86" t="s">
        <v>183</v>
      </c>
      <c r="G5" s="116" t="s">
        <v>184</v>
      </c>
      <c r="H5" s="53"/>
      <c r="I5" s="53"/>
      <c r="J5" s="82"/>
      <c r="K5" s="82"/>
      <c r="L5" s="82"/>
      <c r="M5" s="82"/>
      <c r="N5" s="15" t="s">
        <v>136</v>
      </c>
      <c r="O5" s="12"/>
      <c r="P5" s="205" t="s">
        <v>132</v>
      </c>
      <c r="Q5" s="206"/>
      <c r="R5" s="206"/>
      <c r="S5" s="207"/>
      <c r="T5" s="13"/>
      <c r="U5" s="12"/>
      <c r="V5" s="87" t="s">
        <v>128</v>
      </c>
      <c r="W5" s="88" t="s">
        <v>133</v>
      </c>
      <c r="X5" s="89" t="s">
        <v>134</v>
      </c>
      <c r="Y5" s="90" t="s">
        <v>153</v>
      </c>
      <c r="Z5" s="13"/>
      <c r="AA5" s="13"/>
      <c r="AB5" s="12"/>
      <c r="AC5" s="208" t="s">
        <v>135</v>
      </c>
      <c r="AD5" s="209"/>
    </row>
    <row r="6" spans="1:38" s="13" customFormat="1" ht="73.150000000000006" customHeight="1" thickBot="1" x14ac:dyDescent="0.3">
      <c r="A6" s="16"/>
      <c r="B6" s="141" t="s">
        <v>293</v>
      </c>
      <c r="C6" s="210"/>
      <c r="D6" s="210"/>
      <c r="E6" s="141" t="s">
        <v>139</v>
      </c>
      <c r="H6" s="177" t="s">
        <v>39</v>
      </c>
      <c r="I6" s="177" t="s">
        <v>274</v>
      </c>
      <c r="J6" s="82"/>
      <c r="K6" s="82"/>
      <c r="L6" s="82"/>
      <c r="M6" s="82"/>
      <c r="N6" s="17" t="s">
        <v>142</v>
      </c>
      <c r="O6" s="12"/>
      <c r="P6" s="159" t="s">
        <v>275</v>
      </c>
      <c r="Q6" s="160"/>
      <c r="R6" s="160"/>
      <c r="S6" s="161"/>
      <c r="T6" s="162" t="s">
        <v>142</v>
      </c>
      <c r="U6" s="12"/>
      <c r="V6" s="165" t="s">
        <v>276</v>
      </c>
      <c r="W6" s="166"/>
      <c r="X6" s="166"/>
      <c r="Y6" s="167"/>
      <c r="Z6" s="171" t="s">
        <v>258</v>
      </c>
      <c r="AA6" s="174" t="s">
        <v>140</v>
      </c>
      <c r="AB6" s="12"/>
      <c r="AC6" s="142" t="s">
        <v>141</v>
      </c>
      <c r="AD6" s="143"/>
    </row>
    <row r="7" spans="1:38" s="13" customFormat="1" ht="57" customHeight="1" thickBot="1" x14ac:dyDescent="0.3">
      <c r="A7" s="16"/>
      <c r="B7" s="141"/>
      <c r="D7" s="129"/>
      <c r="E7" s="141"/>
      <c r="H7" s="177"/>
      <c r="I7" s="177"/>
      <c r="J7" s="144" t="s">
        <v>292</v>
      </c>
      <c r="K7" s="145"/>
      <c r="L7" s="145"/>
      <c r="M7" s="146"/>
      <c r="N7" s="21"/>
      <c r="O7" s="12"/>
      <c r="P7" s="18" t="s">
        <v>143</v>
      </c>
      <c r="Q7" s="19" t="s">
        <v>144</v>
      </c>
      <c r="R7" s="19" t="s">
        <v>145</v>
      </c>
      <c r="S7" s="19" t="s">
        <v>146</v>
      </c>
      <c r="T7" s="163"/>
      <c r="U7" s="12"/>
      <c r="V7" s="168"/>
      <c r="W7" s="169"/>
      <c r="X7" s="169"/>
      <c r="Y7" s="170"/>
      <c r="Z7" s="172"/>
      <c r="AA7" s="175"/>
      <c r="AB7" s="12"/>
      <c r="AC7" s="20"/>
      <c r="AD7" s="147" t="s">
        <v>147</v>
      </c>
    </row>
    <row r="8" spans="1:38" ht="17.25" customHeight="1" thickBot="1" x14ac:dyDescent="0.3">
      <c r="B8" s="141"/>
      <c r="C8" s="149" t="s">
        <v>0</v>
      </c>
      <c r="D8" s="129"/>
      <c r="E8" s="141"/>
      <c r="F8" s="13"/>
      <c r="G8" s="13"/>
      <c r="H8" s="177"/>
      <c r="I8" s="177"/>
      <c r="J8" s="150" t="s">
        <v>1</v>
      </c>
      <c r="K8" s="151"/>
      <c r="L8" s="150" t="s">
        <v>2</v>
      </c>
      <c r="M8" s="152"/>
      <c r="N8" s="23" t="s">
        <v>148</v>
      </c>
      <c r="P8" s="153" t="s">
        <v>260</v>
      </c>
      <c r="Q8" s="154"/>
      <c r="R8" s="154"/>
      <c r="S8" s="155"/>
      <c r="T8" s="163"/>
      <c r="V8" s="156" t="s">
        <v>260</v>
      </c>
      <c r="W8" s="157"/>
      <c r="X8" s="157"/>
      <c r="Y8" s="158"/>
      <c r="Z8" s="172"/>
      <c r="AA8" s="175"/>
      <c r="AC8" s="22" t="s">
        <v>261</v>
      </c>
      <c r="AD8" s="147"/>
      <c r="AF8" s="178" t="s">
        <v>259</v>
      </c>
      <c r="AG8" s="179"/>
      <c r="AH8" s="179"/>
      <c r="AI8" s="179"/>
      <c r="AJ8" s="179"/>
      <c r="AK8" s="179"/>
      <c r="AL8" s="179"/>
    </row>
    <row r="9" spans="1:38" ht="16.5" customHeight="1" thickBot="1" x14ac:dyDescent="0.35">
      <c r="B9" s="141"/>
      <c r="C9" s="149"/>
      <c r="D9" s="129"/>
      <c r="E9" s="141"/>
      <c r="F9" s="4" t="s">
        <v>53</v>
      </c>
      <c r="G9" s="5" t="s">
        <v>54</v>
      </c>
      <c r="H9" s="177"/>
      <c r="I9" s="177"/>
      <c r="J9" s="119" t="s">
        <v>52</v>
      </c>
      <c r="K9" s="32" t="s">
        <v>51</v>
      </c>
      <c r="L9" s="31" t="s">
        <v>52</v>
      </c>
      <c r="M9" s="32" t="s">
        <v>51</v>
      </c>
      <c r="N9" s="27"/>
      <c r="P9" s="24">
        <v>33</v>
      </c>
      <c r="Q9" s="24">
        <v>45</v>
      </c>
      <c r="R9" s="24">
        <v>20</v>
      </c>
      <c r="S9" s="24"/>
      <c r="T9" s="164"/>
      <c r="V9" s="25">
        <v>26</v>
      </c>
      <c r="W9" s="25">
        <v>48</v>
      </c>
      <c r="X9" s="25">
        <v>22</v>
      </c>
      <c r="Y9" s="25"/>
      <c r="Z9" s="173"/>
      <c r="AA9" s="176"/>
      <c r="AC9" s="26">
        <v>51</v>
      </c>
      <c r="AD9" s="148"/>
      <c r="AF9" s="179"/>
      <c r="AG9" s="179"/>
      <c r="AH9" s="179"/>
      <c r="AI9" s="179"/>
      <c r="AJ9" s="179"/>
      <c r="AK9" s="179"/>
      <c r="AL9" s="179"/>
    </row>
    <row r="10" spans="1:38" ht="16.5" thickBot="1" x14ac:dyDescent="0.3">
      <c r="A10" s="82"/>
      <c r="B10" s="8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125"/>
      <c r="P10" s="53"/>
      <c r="Q10" s="53"/>
      <c r="R10" s="53"/>
      <c r="S10" s="53"/>
      <c r="T10" s="125"/>
      <c r="V10" s="53"/>
      <c r="W10" s="53"/>
      <c r="X10" s="53"/>
      <c r="Y10" s="53"/>
      <c r="Z10" s="125"/>
      <c r="AA10" s="125"/>
      <c r="AC10" s="53"/>
      <c r="AD10" s="125"/>
      <c r="AF10" s="1"/>
      <c r="AG10" s="1"/>
      <c r="AH10" s="1"/>
      <c r="AI10" s="1"/>
      <c r="AJ10" s="1"/>
    </row>
    <row r="11" spans="1:38" ht="17.25" thickTop="1" thickBot="1" x14ac:dyDescent="0.3">
      <c r="B11" s="80">
        <v>1</v>
      </c>
      <c r="C11" s="33" t="s">
        <v>50</v>
      </c>
      <c r="D11" s="34"/>
      <c r="E11" s="34">
        <v>48700</v>
      </c>
      <c r="F11" s="34" t="s">
        <v>91</v>
      </c>
      <c r="G11" s="117" t="s">
        <v>149</v>
      </c>
      <c r="H11" s="114" t="s">
        <v>51</v>
      </c>
      <c r="I11" s="131" t="s">
        <v>59</v>
      </c>
      <c r="J11" s="120"/>
      <c r="K11" s="92">
        <v>1</v>
      </c>
      <c r="L11" s="92"/>
      <c r="M11" s="93"/>
      <c r="N11" s="94">
        <f t="shared" ref="N11:N42" si="0">T11+AA11+AD11</f>
        <v>48</v>
      </c>
      <c r="O11" s="95"/>
      <c r="P11" s="98">
        <v>12</v>
      </c>
      <c r="Q11" s="96">
        <f>$Q$9+5</f>
        <v>50</v>
      </c>
      <c r="R11" s="96">
        <v>6</v>
      </c>
      <c r="S11" s="96"/>
      <c r="T11" s="97">
        <f t="shared" ref="T11:T42" si="1">SMALL((P11:S11),1)</f>
        <v>6</v>
      </c>
      <c r="U11" s="95"/>
      <c r="V11" s="98">
        <v>2</v>
      </c>
      <c r="W11" s="99">
        <v>10</v>
      </c>
      <c r="X11" s="99">
        <f>$W$9+5</f>
        <v>53</v>
      </c>
      <c r="Y11" s="96"/>
      <c r="Z11" s="100">
        <f t="shared" ref="Z11:Z42" si="2">SMALL((V11:Y11),1)+SMALL((V11:Y11),2)</f>
        <v>12</v>
      </c>
      <c r="AA11" s="101">
        <f t="shared" ref="AA11:AA42" si="3">Z11*2</f>
        <v>24</v>
      </c>
      <c r="AB11" s="95"/>
      <c r="AC11" s="99">
        <v>6</v>
      </c>
      <c r="AD11" s="102">
        <f t="shared" ref="AD11:AD42" si="4">AC11*3</f>
        <v>18</v>
      </c>
      <c r="AE11" s="128"/>
      <c r="AF11" s="30">
        <f>SMALL((P11:S11,V11:Y11,AC11),1)</f>
        <v>2</v>
      </c>
      <c r="AG11" s="30">
        <f>SMALL((P11:S11,V11:Y11,AC11),2)</f>
        <v>6</v>
      </c>
      <c r="AH11" s="30">
        <f>SMALL((P11:S11,V11:Y11,AC11),3)</f>
        <v>6</v>
      </c>
      <c r="AI11" s="30">
        <f>SMALL((P11:S11,V11:Y11,AC11),4)</f>
        <v>10</v>
      </c>
      <c r="AJ11" s="30">
        <f>SMALL((P11:S11,V11:Y11,AC11),5)</f>
        <v>12</v>
      </c>
      <c r="AK11" s="30">
        <f>SMALL((P11:S11,V11:Y11,AC11),6)</f>
        <v>50</v>
      </c>
      <c r="AL11" s="30">
        <f>SMALL((P11:S11,V11:Y11,AC11),7)</f>
        <v>53</v>
      </c>
    </row>
    <row r="12" spans="1:38" ht="16.5" thickBot="1" x14ac:dyDescent="0.3">
      <c r="B12" s="80">
        <v>2</v>
      </c>
      <c r="C12" s="33" t="s">
        <v>120</v>
      </c>
      <c r="D12" s="34"/>
      <c r="E12" s="34">
        <v>47583</v>
      </c>
      <c r="F12" s="34" t="s">
        <v>48</v>
      </c>
      <c r="G12" s="117" t="s">
        <v>49</v>
      </c>
      <c r="H12" s="114" t="s">
        <v>52</v>
      </c>
      <c r="I12" s="132" t="s">
        <v>59</v>
      </c>
      <c r="J12" s="135">
        <v>1</v>
      </c>
      <c r="K12" s="103"/>
      <c r="L12" s="103"/>
      <c r="M12" s="104"/>
      <c r="N12" s="94">
        <f t="shared" si="0"/>
        <v>57</v>
      </c>
      <c r="O12" s="95"/>
      <c r="P12" s="140">
        <f>$Q$9+5</f>
        <v>50</v>
      </c>
      <c r="Q12" s="106">
        <f>$Q$9+5</f>
        <v>50</v>
      </c>
      <c r="R12" s="106">
        <f>$Q$9+5</f>
        <v>50</v>
      </c>
      <c r="S12" s="106"/>
      <c r="T12" s="97">
        <f t="shared" si="1"/>
        <v>50</v>
      </c>
      <c r="U12" s="95"/>
      <c r="V12" s="107">
        <v>1</v>
      </c>
      <c r="W12" s="105">
        <v>1</v>
      </c>
      <c r="X12" s="105">
        <f>$W$9+5</f>
        <v>53</v>
      </c>
      <c r="Y12" s="106"/>
      <c r="Z12" s="100">
        <f t="shared" si="2"/>
        <v>2</v>
      </c>
      <c r="AA12" s="101">
        <f t="shared" si="3"/>
        <v>4</v>
      </c>
      <c r="AB12" s="95"/>
      <c r="AC12" s="105">
        <v>1</v>
      </c>
      <c r="AD12" s="102">
        <f t="shared" si="4"/>
        <v>3</v>
      </c>
      <c r="AF12" s="30">
        <f>SMALL((P12:S12,V12:Y12,AC12),1)</f>
        <v>1</v>
      </c>
      <c r="AG12" s="30">
        <f>SMALL((P12:S12,V12:Y12,AC12),2)</f>
        <v>1</v>
      </c>
      <c r="AH12" s="30">
        <f>SMALL((P12:S12,V12:Y12,AC12),3)</f>
        <v>1</v>
      </c>
      <c r="AI12" s="30">
        <f>SMALL((P12:S12,V12:Y12,AC12),4)</f>
        <v>50</v>
      </c>
      <c r="AJ12" s="30">
        <f>SMALL((P12:S12,V12:Y12,AC12),5)</f>
        <v>50</v>
      </c>
      <c r="AK12" s="30">
        <f>SMALL((P12:S12,V12:Y12,AC12),6)</f>
        <v>50</v>
      </c>
      <c r="AL12" s="30">
        <f>SMALL((P12:S12,V12:Y12,AC12),7)</f>
        <v>53</v>
      </c>
    </row>
    <row r="13" spans="1:38" ht="16.5" thickBot="1" x14ac:dyDescent="0.3">
      <c r="B13" s="80">
        <v>3</v>
      </c>
      <c r="C13" s="33" t="s">
        <v>23</v>
      </c>
      <c r="D13" s="34"/>
      <c r="E13" s="34">
        <v>47388</v>
      </c>
      <c r="F13" s="108" t="s">
        <v>42</v>
      </c>
      <c r="G13" s="118" t="s">
        <v>43</v>
      </c>
      <c r="H13" s="115" t="s">
        <v>52</v>
      </c>
      <c r="I13" s="132" t="s">
        <v>186</v>
      </c>
      <c r="J13" s="126"/>
      <c r="K13" s="103"/>
      <c r="L13" s="103">
        <v>1</v>
      </c>
      <c r="M13" s="104"/>
      <c r="N13" s="94">
        <f t="shared" si="0"/>
        <v>66</v>
      </c>
      <c r="O13" s="95"/>
      <c r="P13" s="140">
        <f>$Q$9+5</f>
        <v>50</v>
      </c>
      <c r="Q13" s="106">
        <f>$Q$9+5</f>
        <v>50</v>
      </c>
      <c r="R13" s="106">
        <v>4</v>
      </c>
      <c r="S13" s="106"/>
      <c r="T13" s="97">
        <f t="shared" si="1"/>
        <v>4</v>
      </c>
      <c r="U13" s="95"/>
      <c r="V13" s="107">
        <v>12</v>
      </c>
      <c r="W13" s="105">
        <v>14</v>
      </c>
      <c r="X13" s="105">
        <v>4</v>
      </c>
      <c r="Y13" s="106"/>
      <c r="Z13" s="100">
        <f t="shared" si="2"/>
        <v>16</v>
      </c>
      <c r="AA13" s="101">
        <f t="shared" si="3"/>
        <v>32</v>
      </c>
      <c r="AB13" s="95"/>
      <c r="AC13" s="105">
        <v>10</v>
      </c>
      <c r="AD13" s="102">
        <f t="shared" si="4"/>
        <v>30</v>
      </c>
      <c r="AF13" s="30">
        <f>SMALL((P13:S13,V13:Y13,AC13),1)</f>
        <v>4</v>
      </c>
      <c r="AG13" s="30">
        <f>SMALL((P13:S13,V13:Y13,AC13),2)</f>
        <v>4</v>
      </c>
      <c r="AH13" s="30">
        <f>SMALL((P13:S13,V13:Y13,AC13),3)</f>
        <v>10</v>
      </c>
      <c r="AI13" s="30">
        <f>SMALL((P13:S13,V13:Y13,AC13),4)</f>
        <v>12</v>
      </c>
      <c r="AJ13" s="30">
        <f>SMALL((P13:S13,V13:Y13,AC13),5)</f>
        <v>14</v>
      </c>
      <c r="AK13" s="30">
        <f>SMALL((P13:S13,V13:Y13,AC13),6)</f>
        <v>50</v>
      </c>
      <c r="AL13" s="30">
        <f>SMALL((P13:S13,V13:Y13,AC13),7)</f>
        <v>50</v>
      </c>
    </row>
    <row r="14" spans="1:38" ht="16.5" thickBot="1" x14ac:dyDescent="0.3">
      <c r="B14" s="80">
        <v>4</v>
      </c>
      <c r="C14" s="33" t="s">
        <v>221</v>
      </c>
      <c r="D14" s="34"/>
      <c r="E14" s="34">
        <v>48674</v>
      </c>
      <c r="F14" s="34" t="s">
        <v>29</v>
      </c>
      <c r="G14" s="117" t="s">
        <v>6</v>
      </c>
      <c r="H14" s="114" t="s">
        <v>51</v>
      </c>
      <c r="I14" s="132" t="s">
        <v>59</v>
      </c>
      <c r="J14" s="122"/>
      <c r="K14" s="103">
        <v>2</v>
      </c>
      <c r="L14" s="103"/>
      <c r="M14" s="104"/>
      <c r="N14" s="94">
        <f t="shared" si="0"/>
        <v>81</v>
      </c>
      <c r="O14" s="95"/>
      <c r="P14" s="107">
        <v>14</v>
      </c>
      <c r="Q14" s="106">
        <v>2</v>
      </c>
      <c r="R14" s="106">
        <v>2</v>
      </c>
      <c r="S14" s="106"/>
      <c r="T14" s="97">
        <f t="shared" si="1"/>
        <v>2</v>
      </c>
      <c r="U14" s="95"/>
      <c r="V14" s="107">
        <v>12</v>
      </c>
      <c r="W14" s="105">
        <v>9</v>
      </c>
      <c r="X14" s="105">
        <v>2</v>
      </c>
      <c r="Y14" s="106"/>
      <c r="Z14" s="100">
        <f t="shared" si="2"/>
        <v>11</v>
      </c>
      <c r="AA14" s="101">
        <f t="shared" si="3"/>
        <v>22</v>
      </c>
      <c r="AB14" s="95"/>
      <c r="AC14" s="105">
        <v>19</v>
      </c>
      <c r="AD14" s="102">
        <f t="shared" si="4"/>
        <v>57</v>
      </c>
      <c r="AF14" s="30">
        <f>SMALL((P14:S14,V14:Y14,AC14),1)</f>
        <v>2</v>
      </c>
      <c r="AG14" s="30">
        <f>SMALL((P14:S14,V14:Y14,AC14),2)</f>
        <v>2</v>
      </c>
      <c r="AH14" s="30">
        <f>SMALL((P14:S14,V14:Y14,AC14),3)</f>
        <v>2</v>
      </c>
      <c r="AI14" s="30">
        <f>SMALL((P14:S14,V14:Y14,AC14),4)</f>
        <v>9</v>
      </c>
      <c r="AJ14" s="30">
        <f>SMALL((P14:S14,V14:Y14,AC14),5)</f>
        <v>12</v>
      </c>
      <c r="AK14" s="30">
        <f>SMALL((P14:S14,V14:Y14,AC14),6)</f>
        <v>14</v>
      </c>
      <c r="AL14" s="30">
        <f>SMALL((P14:S14,V14:Y14,AC14),7)</f>
        <v>19</v>
      </c>
    </row>
    <row r="15" spans="1:38" ht="16.5" thickBot="1" x14ac:dyDescent="0.3">
      <c r="B15" s="80">
        <v>5</v>
      </c>
      <c r="C15" s="33" t="s">
        <v>169</v>
      </c>
      <c r="D15" s="34"/>
      <c r="E15" s="34">
        <v>48013</v>
      </c>
      <c r="F15" s="34" t="s">
        <v>80</v>
      </c>
      <c r="G15" s="117" t="s">
        <v>13</v>
      </c>
      <c r="H15" s="114" t="s">
        <v>52</v>
      </c>
      <c r="I15" s="132" t="s">
        <v>186</v>
      </c>
      <c r="J15" s="122"/>
      <c r="K15" s="103"/>
      <c r="L15" s="103">
        <v>2</v>
      </c>
      <c r="M15" s="104"/>
      <c r="N15" s="94">
        <f t="shared" si="0"/>
        <v>85</v>
      </c>
      <c r="O15" s="95"/>
      <c r="P15" s="140">
        <f>$Q$9+5</f>
        <v>50</v>
      </c>
      <c r="Q15" s="106">
        <f>$Q$9+5</f>
        <v>50</v>
      </c>
      <c r="R15" s="106">
        <f>$Q$9+5</f>
        <v>50</v>
      </c>
      <c r="S15" s="106"/>
      <c r="T15" s="97">
        <f t="shared" si="1"/>
        <v>50</v>
      </c>
      <c r="U15" s="95"/>
      <c r="V15" s="107">
        <v>12</v>
      </c>
      <c r="W15" s="105">
        <v>7</v>
      </c>
      <c r="X15" s="105">
        <v>3</v>
      </c>
      <c r="Y15" s="106"/>
      <c r="Z15" s="100">
        <f t="shared" si="2"/>
        <v>10</v>
      </c>
      <c r="AA15" s="101">
        <f t="shared" si="3"/>
        <v>20</v>
      </c>
      <c r="AB15" s="95"/>
      <c r="AC15" s="105">
        <v>5</v>
      </c>
      <c r="AD15" s="102">
        <f t="shared" si="4"/>
        <v>15</v>
      </c>
      <c r="AF15" s="30">
        <f>SMALL((P15:S15,V15:Y15,AC15),1)</f>
        <v>3</v>
      </c>
      <c r="AG15" s="30">
        <f>SMALL((P15:S15,V15:Y15,AC15),2)</f>
        <v>5</v>
      </c>
      <c r="AH15" s="30">
        <f>SMALL((P15:S15,V15:Y15,AC15),3)</f>
        <v>7</v>
      </c>
      <c r="AI15" s="30">
        <f>SMALL((P15:S15,V15:Y15,AC15),4)</f>
        <v>12</v>
      </c>
      <c r="AJ15" s="30">
        <f>SMALL((P15:S15,V15:Y15,AC15),5)</f>
        <v>50</v>
      </c>
      <c r="AK15" s="30">
        <f>SMALL((P15:S15,V15:Y15,AC15),6)</f>
        <v>50</v>
      </c>
      <c r="AL15" s="30">
        <f>SMALL((P15:S15,V15:Y15,AC15),7)</f>
        <v>50</v>
      </c>
    </row>
    <row r="16" spans="1:38" ht="15.6" customHeight="1" thickBot="1" x14ac:dyDescent="0.3">
      <c r="B16" s="80">
        <v>6</v>
      </c>
      <c r="C16" s="33" t="s">
        <v>23</v>
      </c>
      <c r="D16" s="34"/>
      <c r="E16" s="34">
        <v>46062</v>
      </c>
      <c r="F16" s="34" t="s">
        <v>192</v>
      </c>
      <c r="G16" s="117" t="s">
        <v>193</v>
      </c>
      <c r="H16" s="114" t="s">
        <v>52</v>
      </c>
      <c r="I16" s="132" t="s">
        <v>186</v>
      </c>
      <c r="J16" s="122"/>
      <c r="K16" s="103"/>
      <c r="L16" s="103">
        <v>3</v>
      </c>
      <c r="M16" s="104"/>
      <c r="N16" s="94">
        <f t="shared" si="0"/>
        <v>92</v>
      </c>
      <c r="O16" s="95"/>
      <c r="P16" s="107">
        <v>7</v>
      </c>
      <c r="Q16" s="106">
        <f>$Q$9+5</f>
        <v>50</v>
      </c>
      <c r="R16" s="106">
        <v>8</v>
      </c>
      <c r="S16" s="106"/>
      <c r="T16" s="97">
        <f t="shared" si="1"/>
        <v>7</v>
      </c>
      <c r="U16" s="95"/>
      <c r="V16" s="107">
        <v>5</v>
      </c>
      <c r="W16" s="105">
        <v>12</v>
      </c>
      <c r="X16" s="105">
        <f>$W$9+5</f>
        <v>53</v>
      </c>
      <c r="Y16" s="106"/>
      <c r="Z16" s="100">
        <f t="shared" si="2"/>
        <v>17</v>
      </c>
      <c r="AA16" s="101">
        <f t="shared" si="3"/>
        <v>34</v>
      </c>
      <c r="AB16" s="95"/>
      <c r="AC16" s="105">
        <v>17</v>
      </c>
      <c r="AD16" s="102">
        <f t="shared" si="4"/>
        <v>51</v>
      </c>
      <c r="AF16" s="30">
        <f>SMALL((P16:S16,V16:Y16,AC16),1)</f>
        <v>5</v>
      </c>
      <c r="AG16" s="30">
        <f>SMALL((P16:S16,V16:Y16,AC16),2)</f>
        <v>7</v>
      </c>
      <c r="AH16" s="30">
        <f>SMALL((P16:S16,V16:Y16,AC16),3)</f>
        <v>8</v>
      </c>
      <c r="AI16" s="30">
        <f>SMALL((P16:S16,V16:Y16,AC16),4)</f>
        <v>12</v>
      </c>
      <c r="AJ16" s="30">
        <f>SMALL((P16:S16,V16:Y16,AC16),5)</f>
        <v>17</v>
      </c>
      <c r="AK16" s="30">
        <f>SMALL((P16:S16,V16:Y16,AC16),6)</f>
        <v>50</v>
      </c>
      <c r="AL16" s="30">
        <f>SMALL((P16:S16,V16:Y16,AC16),7)</f>
        <v>53</v>
      </c>
    </row>
    <row r="17" spans="2:38" ht="16.5" thickBot="1" x14ac:dyDescent="0.3">
      <c r="B17" s="80">
        <v>7</v>
      </c>
      <c r="C17" s="33" t="s">
        <v>23</v>
      </c>
      <c r="D17" s="34"/>
      <c r="E17" s="34">
        <v>48354</v>
      </c>
      <c r="F17" s="34" t="s">
        <v>56</v>
      </c>
      <c r="G17" s="117" t="s">
        <v>38</v>
      </c>
      <c r="H17" s="114" t="s">
        <v>51</v>
      </c>
      <c r="I17" s="132" t="s">
        <v>59</v>
      </c>
      <c r="J17" s="111"/>
      <c r="K17" s="103">
        <v>3</v>
      </c>
      <c r="L17" s="103"/>
      <c r="M17" s="104"/>
      <c r="N17" s="94">
        <f t="shared" si="0"/>
        <v>92</v>
      </c>
      <c r="O17" s="95"/>
      <c r="P17" s="107">
        <v>28</v>
      </c>
      <c r="Q17" s="106">
        <f>$Q$9+5</f>
        <v>50</v>
      </c>
      <c r="R17" s="106">
        <f t="shared" ref="R17:R23" si="5">$Q$9+5</f>
        <v>50</v>
      </c>
      <c r="S17" s="106"/>
      <c r="T17" s="97">
        <f t="shared" si="1"/>
        <v>28</v>
      </c>
      <c r="U17" s="95"/>
      <c r="V17" s="107">
        <v>12</v>
      </c>
      <c r="W17" s="105">
        <v>20</v>
      </c>
      <c r="X17" s="105">
        <v>8</v>
      </c>
      <c r="Y17" s="106"/>
      <c r="Z17" s="100">
        <f t="shared" si="2"/>
        <v>20</v>
      </c>
      <c r="AA17" s="101">
        <f t="shared" si="3"/>
        <v>40</v>
      </c>
      <c r="AB17" s="95"/>
      <c r="AC17" s="105">
        <v>8</v>
      </c>
      <c r="AD17" s="102">
        <f t="shared" si="4"/>
        <v>24</v>
      </c>
      <c r="AF17" s="30">
        <f>SMALL((P17:S17,V17:Y17,AC17),1)</f>
        <v>8</v>
      </c>
      <c r="AG17" s="30">
        <f>SMALL((P17:S17,V17:Y17,AC17),2)</f>
        <v>8</v>
      </c>
      <c r="AH17" s="30">
        <f>SMALL((P17:S17,V17:Y17,AC17),3)</f>
        <v>12</v>
      </c>
      <c r="AI17" s="30">
        <f>SMALL((P17:S17,V17:Y17,AC17),4)</f>
        <v>20</v>
      </c>
      <c r="AJ17" s="30">
        <f>SMALL((P17:S17,V17:Y17,AC17),5)</f>
        <v>28</v>
      </c>
      <c r="AK17" s="30">
        <f>SMALL((P17:S17,V17:Y17,AC17),6)</f>
        <v>50</v>
      </c>
      <c r="AL17" s="30">
        <f>SMALL((P17:S17,V17:Y17,AC17),7)</f>
        <v>50</v>
      </c>
    </row>
    <row r="18" spans="2:38" ht="16.5" thickBot="1" x14ac:dyDescent="0.3">
      <c r="B18" s="80">
        <v>8</v>
      </c>
      <c r="C18" s="33" t="s">
        <v>3</v>
      </c>
      <c r="D18" s="34"/>
      <c r="E18" s="34">
        <v>47655</v>
      </c>
      <c r="F18" s="108" t="s">
        <v>121</v>
      </c>
      <c r="G18" s="118" t="s">
        <v>122</v>
      </c>
      <c r="H18" s="115" t="s">
        <v>52</v>
      </c>
      <c r="I18" s="132" t="s">
        <v>59</v>
      </c>
      <c r="J18" s="111">
        <v>2</v>
      </c>
      <c r="K18" s="103"/>
      <c r="L18" s="103"/>
      <c r="M18" s="104"/>
      <c r="N18" s="94">
        <f t="shared" si="0"/>
        <v>94</v>
      </c>
      <c r="O18" s="95"/>
      <c r="P18" s="107">
        <v>17</v>
      </c>
      <c r="Q18" s="106">
        <f>$Q$9+5</f>
        <v>50</v>
      </c>
      <c r="R18" s="106">
        <f t="shared" si="5"/>
        <v>50</v>
      </c>
      <c r="S18" s="106"/>
      <c r="T18" s="97">
        <f t="shared" si="1"/>
        <v>17</v>
      </c>
      <c r="U18" s="95"/>
      <c r="V18" s="107">
        <v>11</v>
      </c>
      <c r="W18" s="105">
        <v>6</v>
      </c>
      <c r="X18" s="105">
        <v>1</v>
      </c>
      <c r="Y18" s="106"/>
      <c r="Z18" s="100">
        <f t="shared" si="2"/>
        <v>7</v>
      </c>
      <c r="AA18" s="101">
        <f t="shared" si="3"/>
        <v>14</v>
      </c>
      <c r="AB18" s="95"/>
      <c r="AC18" s="105">
        <v>21</v>
      </c>
      <c r="AD18" s="102">
        <f t="shared" si="4"/>
        <v>63</v>
      </c>
      <c r="AF18" s="30">
        <f>SMALL((P18:S18,V18:Y18,AC18),1)</f>
        <v>1</v>
      </c>
      <c r="AG18" s="30">
        <f>SMALL((P18:S18,V18:Y18,AC18),2)</f>
        <v>6</v>
      </c>
      <c r="AH18" s="30">
        <f>SMALL((P18:S18,V18:Y18,AC18),3)</f>
        <v>11</v>
      </c>
      <c r="AI18" s="30">
        <f>SMALL((P18:S18,V18:Y18,AC18),4)</f>
        <v>17</v>
      </c>
      <c r="AJ18" s="30">
        <f>SMALL((P18:S18,V18:Y18,AC18),5)</f>
        <v>21</v>
      </c>
      <c r="AK18" s="30">
        <f>SMALL((P18:S18,V18:Y18,AC18),6)</f>
        <v>50</v>
      </c>
      <c r="AL18" s="30">
        <f>SMALL((P18:S18,V18:Y18,AC18),7)</f>
        <v>50</v>
      </c>
    </row>
    <row r="19" spans="2:38" ht="16.5" thickBot="1" x14ac:dyDescent="0.3">
      <c r="B19" s="80">
        <v>9</v>
      </c>
      <c r="C19" s="33" t="s">
        <v>23</v>
      </c>
      <c r="D19" s="34"/>
      <c r="E19" s="34">
        <v>48353</v>
      </c>
      <c r="F19" s="34" t="s">
        <v>98</v>
      </c>
      <c r="G19" s="117" t="s">
        <v>191</v>
      </c>
      <c r="H19" s="114" t="s">
        <v>51</v>
      </c>
      <c r="I19" s="132" t="s">
        <v>186</v>
      </c>
      <c r="J19" s="111"/>
      <c r="K19" s="103"/>
      <c r="L19" s="103"/>
      <c r="M19" s="104">
        <v>1</v>
      </c>
      <c r="N19" s="94">
        <f t="shared" si="0"/>
        <v>101</v>
      </c>
      <c r="O19" s="95"/>
      <c r="P19" s="140">
        <f>$Q$9+5</f>
        <v>50</v>
      </c>
      <c r="Q19" s="106">
        <f>$Q$9+5</f>
        <v>50</v>
      </c>
      <c r="R19" s="106">
        <f t="shared" si="5"/>
        <v>50</v>
      </c>
      <c r="S19" s="106"/>
      <c r="T19" s="97">
        <f t="shared" si="1"/>
        <v>50</v>
      </c>
      <c r="U19" s="95"/>
      <c r="V19" s="107">
        <v>6</v>
      </c>
      <c r="W19" s="105">
        <v>4</v>
      </c>
      <c r="X19" s="105">
        <v>5</v>
      </c>
      <c r="Y19" s="106"/>
      <c r="Z19" s="100">
        <f t="shared" si="2"/>
        <v>9</v>
      </c>
      <c r="AA19" s="101">
        <f t="shared" si="3"/>
        <v>18</v>
      </c>
      <c r="AB19" s="95"/>
      <c r="AC19" s="105">
        <v>11</v>
      </c>
      <c r="AD19" s="102">
        <f t="shared" si="4"/>
        <v>33</v>
      </c>
      <c r="AF19" s="30">
        <f>SMALL((P19:S19,V19:Y19,AC19),1)</f>
        <v>4</v>
      </c>
      <c r="AG19" s="30">
        <f>SMALL((P19:S19,V19:Y19,AC19),2)</f>
        <v>5</v>
      </c>
      <c r="AH19" s="30">
        <f>SMALL((P19:S19,V19:Y19,AC19),3)</f>
        <v>6</v>
      </c>
      <c r="AI19" s="30">
        <f>SMALL((P19:S19,V19:Y19,AC19),4)</f>
        <v>11</v>
      </c>
      <c r="AJ19" s="30">
        <f>SMALL((P19:S19,V19:Y19,AC19),5)</f>
        <v>50</v>
      </c>
      <c r="AK19" s="30">
        <f>SMALL((P19:S19,V19:Y19,AC19),6)</f>
        <v>50</v>
      </c>
      <c r="AL19" s="30">
        <f>SMALL((P19:S19,V19:Y19,AC19),7)</f>
        <v>50</v>
      </c>
    </row>
    <row r="20" spans="2:38" ht="16.5" thickBot="1" x14ac:dyDescent="0.3">
      <c r="B20" s="80">
        <v>10</v>
      </c>
      <c r="C20" s="33" t="s">
        <v>3</v>
      </c>
      <c r="D20" s="34"/>
      <c r="E20" s="108">
        <v>48801</v>
      </c>
      <c r="F20" s="108" t="s">
        <v>44</v>
      </c>
      <c r="G20" s="118" t="s">
        <v>155</v>
      </c>
      <c r="H20" s="115" t="s">
        <v>52</v>
      </c>
      <c r="I20" s="132" t="s">
        <v>186</v>
      </c>
      <c r="J20" s="111"/>
      <c r="K20" s="103"/>
      <c r="L20" s="103"/>
      <c r="M20" s="104"/>
      <c r="N20" s="94">
        <f t="shared" si="0"/>
        <v>111</v>
      </c>
      <c r="O20" s="95"/>
      <c r="P20" s="107">
        <v>13</v>
      </c>
      <c r="Q20" s="106">
        <f>$Q$9+5</f>
        <v>50</v>
      </c>
      <c r="R20" s="106">
        <f t="shared" si="5"/>
        <v>50</v>
      </c>
      <c r="S20" s="106"/>
      <c r="T20" s="97">
        <f t="shared" si="1"/>
        <v>13</v>
      </c>
      <c r="U20" s="95"/>
      <c r="V20" s="107">
        <v>7</v>
      </c>
      <c r="W20" s="105">
        <v>18</v>
      </c>
      <c r="X20" s="106">
        <v>9</v>
      </c>
      <c r="Y20" s="106"/>
      <c r="Z20" s="100">
        <f t="shared" si="2"/>
        <v>16</v>
      </c>
      <c r="AA20" s="101">
        <f t="shared" si="3"/>
        <v>32</v>
      </c>
      <c r="AB20" s="95"/>
      <c r="AC20" s="106">
        <v>22</v>
      </c>
      <c r="AD20" s="102">
        <f t="shared" si="4"/>
        <v>66</v>
      </c>
      <c r="AF20" s="30">
        <f>SMALL((P20:S20,V20:Y20,AC20),1)</f>
        <v>7</v>
      </c>
      <c r="AG20" s="30">
        <f>SMALL((P20:S20,V20:Y20,AC20),2)</f>
        <v>9</v>
      </c>
      <c r="AH20" s="30">
        <f>SMALL((P20:S20,V20:Y20,AC20),3)</f>
        <v>13</v>
      </c>
      <c r="AI20" s="30">
        <f>SMALL((P20:S20,V20:Y20,AC20),4)</f>
        <v>18</v>
      </c>
      <c r="AJ20" s="30">
        <f>SMALL((P20:S20,V20:Y20,AC20),5)</f>
        <v>22</v>
      </c>
      <c r="AK20" s="30">
        <f>SMALL((P20:S20,V20:Y20,AC20),6)</f>
        <v>50</v>
      </c>
      <c r="AL20" s="30">
        <f>SMALL((P20:S20,V20:Y20,AC20),7)</f>
        <v>50</v>
      </c>
    </row>
    <row r="21" spans="2:38" ht="16.5" thickBot="1" x14ac:dyDescent="0.3">
      <c r="B21" s="80">
        <v>11</v>
      </c>
      <c r="C21" s="33" t="s">
        <v>30</v>
      </c>
      <c r="D21" s="34"/>
      <c r="E21" s="34">
        <v>48187</v>
      </c>
      <c r="F21" s="108" t="s">
        <v>47</v>
      </c>
      <c r="G21" s="118" t="s">
        <v>61</v>
      </c>
      <c r="H21" s="115" t="s">
        <v>52</v>
      </c>
      <c r="I21" s="132" t="s">
        <v>59</v>
      </c>
      <c r="J21" s="111">
        <v>3</v>
      </c>
      <c r="K21" s="103"/>
      <c r="L21" s="103"/>
      <c r="M21" s="104"/>
      <c r="N21" s="94">
        <f t="shared" si="0"/>
        <v>112</v>
      </c>
      <c r="O21" s="95"/>
      <c r="P21" s="140">
        <f>$Q$9+5</f>
        <v>50</v>
      </c>
      <c r="Q21" s="106">
        <v>17</v>
      </c>
      <c r="R21" s="106">
        <f t="shared" si="5"/>
        <v>50</v>
      </c>
      <c r="S21" s="106"/>
      <c r="T21" s="97">
        <f t="shared" si="1"/>
        <v>17</v>
      </c>
      <c r="U21" s="95"/>
      <c r="V21" s="107">
        <v>9</v>
      </c>
      <c r="W21" s="105">
        <v>16</v>
      </c>
      <c r="X21" s="105">
        <f>$W$9+5</f>
        <v>53</v>
      </c>
      <c r="Y21" s="106"/>
      <c r="Z21" s="100">
        <f t="shared" si="2"/>
        <v>25</v>
      </c>
      <c r="AA21" s="101">
        <f t="shared" si="3"/>
        <v>50</v>
      </c>
      <c r="AB21" s="95"/>
      <c r="AC21" s="106">
        <v>15</v>
      </c>
      <c r="AD21" s="102">
        <f t="shared" si="4"/>
        <v>45</v>
      </c>
      <c r="AF21" s="30">
        <f>SMALL((P21:S21,V21:Y21,AC21),1)</f>
        <v>9</v>
      </c>
      <c r="AG21" s="30">
        <f>SMALL((P21:S21,V21:Y21,AC21),2)</f>
        <v>15</v>
      </c>
      <c r="AH21" s="30">
        <f>SMALL((P21:S21,V21:Y21,AC21),3)</f>
        <v>16</v>
      </c>
      <c r="AI21" s="30">
        <f>SMALL((P21:S21,V21:Y21,AC21),4)</f>
        <v>17</v>
      </c>
      <c r="AJ21" s="30">
        <f>SMALL((P21:S21,V21:Y21,AC21),5)</f>
        <v>50</v>
      </c>
      <c r="AK21" s="30">
        <f>SMALL((P21:S21,V21:Y21,AC21),6)</f>
        <v>50</v>
      </c>
      <c r="AL21" s="30">
        <f>SMALL((P21:S21,V21:Y21,AC21),7)</f>
        <v>53</v>
      </c>
    </row>
    <row r="22" spans="2:38" ht="16.5" thickBot="1" x14ac:dyDescent="0.3">
      <c r="B22" s="80">
        <v>12</v>
      </c>
      <c r="C22" s="33" t="s">
        <v>30</v>
      </c>
      <c r="D22" s="34"/>
      <c r="E22" s="108">
        <v>48033</v>
      </c>
      <c r="F22" s="108" t="s">
        <v>96</v>
      </c>
      <c r="G22" s="118" t="s">
        <v>90</v>
      </c>
      <c r="H22" s="115" t="s">
        <v>52</v>
      </c>
      <c r="I22" s="132" t="s">
        <v>59</v>
      </c>
      <c r="J22" s="111"/>
      <c r="K22" s="103"/>
      <c r="L22" s="103"/>
      <c r="M22" s="104"/>
      <c r="N22" s="94">
        <f t="shared" si="0"/>
        <v>117</v>
      </c>
      <c r="O22" s="95"/>
      <c r="P22" s="107">
        <v>1</v>
      </c>
      <c r="Q22" s="106">
        <v>1</v>
      </c>
      <c r="R22" s="106">
        <f t="shared" si="5"/>
        <v>50</v>
      </c>
      <c r="S22" s="106"/>
      <c r="T22" s="97">
        <f t="shared" si="1"/>
        <v>1</v>
      </c>
      <c r="U22" s="95"/>
      <c r="V22" s="107">
        <f>$W$9+5</f>
        <v>53</v>
      </c>
      <c r="W22" s="105">
        <v>2</v>
      </c>
      <c r="X22" s="105">
        <f>$W$9+5</f>
        <v>53</v>
      </c>
      <c r="Y22" s="106"/>
      <c r="Z22" s="100">
        <f t="shared" si="2"/>
        <v>55</v>
      </c>
      <c r="AA22" s="101">
        <f t="shared" si="3"/>
        <v>110</v>
      </c>
      <c r="AB22" s="95"/>
      <c r="AC22" s="105">
        <v>2</v>
      </c>
      <c r="AD22" s="102">
        <f t="shared" si="4"/>
        <v>6</v>
      </c>
      <c r="AF22" s="30">
        <f>SMALL((P22:S22,V22:Y22,AC22),1)</f>
        <v>1</v>
      </c>
      <c r="AG22" s="30">
        <f>SMALL((P22:S22,V22:Y22,AC22),2)</f>
        <v>1</v>
      </c>
      <c r="AH22" s="30">
        <f>SMALL((P22:S22,V22:Y22,AC22),3)</f>
        <v>2</v>
      </c>
      <c r="AI22" s="30">
        <f>SMALL((P22:S22,V22:Y22,AC22),4)</f>
        <v>2</v>
      </c>
      <c r="AJ22" s="30">
        <f>SMALL((P22:S22,V22:Y22,AC22),5)</f>
        <v>50</v>
      </c>
      <c r="AK22" s="30">
        <f>SMALL((P22:S22,V22:Y22,AC22),6)</f>
        <v>53</v>
      </c>
      <c r="AL22" s="30">
        <f>SMALL((P22:S22,V22:Y22,AC22),7)</f>
        <v>53</v>
      </c>
    </row>
    <row r="23" spans="2:38" ht="16.5" thickBot="1" x14ac:dyDescent="0.3">
      <c r="B23" s="80">
        <v>13</v>
      </c>
      <c r="C23" s="33" t="s">
        <v>26</v>
      </c>
      <c r="D23" s="34"/>
      <c r="E23" s="108">
        <v>48603</v>
      </c>
      <c r="F23" s="34" t="s">
        <v>72</v>
      </c>
      <c r="G23" s="117" t="s">
        <v>73</v>
      </c>
      <c r="H23" s="114" t="s">
        <v>51</v>
      </c>
      <c r="I23" s="132" t="s">
        <v>59</v>
      </c>
      <c r="J23" s="127"/>
      <c r="K23" s="103"/>
      <c r="L23" s="103"/>
      <c r="M23" s="104"/>
      <c r="N23" s="94">
        <f t="shared" si="0"/>
        <v>120</v>
      </c>
      <c r="O23" s="95"/>
      <c r="P23" s="107">
        <v>8</v>
      </c>
      <c r="Q23" s="106">
        <v>13</v>
      </c>
      <c r="R23" s="106">
        <f t="shared" si="5"/>
        <v>50</v>
      </c>
      <c r="S23" s="106"/>
      <c r="T23" s="97">
        <f t="shared" si="1"/>
        <v>8</v>
      </c>
      <c r="U23" s="95"/>
      <c r="V23" s="107">
        <v>10</v>
      </c>
      <c r="W23" s="105">
        <v>19</v>
      </c>
      <c r="X23" s="105">
        <f>$W$9+5</f>
        <v>53</v>
      </c>
      <c r="Y23" s="106"/>
      <c r="Z23" s="100">
        <f t="shared" si="2"/>
        <v>29</v>
      </c>
      <c r="AA23" s="101">
        <f t="shared" si="3"/>
        <v>58</v>
      </c>
      <c r="AB23" s="95"/>
      <c r="AC23" s="105">
        <v>18</v>
      </c>
      <c r="AD23" s="102">
        <f t="shared" si="4"/>
        <v>54</v>
      </c>
      <c r="AF23" s="30">
        <f>SMALL((P23:S23,V23:Y23,AC23),1)</f>
        <v>8</v>
      </c>
      <c r="AG23" s="30">
        <f>SMALL((P23:S23,V23:Y23,AC23),2)</f>
        <v>10</v>
      </c>
      <c r="AH23" s="30">
        <f>SMALL((P23:S23,V23:Y23,AC23),3)</f>
        <v>13</v>
      </c>
      <c r="AI23" s="30">
        <f>SMALL((P23:S23,V23:Y23,AC23),4)</f>
        <v>18</v>
      </c>
      <c r="AJ23" s="30">
        <f>SMALL((P23:S23,V23:Y23,AC23),5)</f>
        <v>19</v>
      </c>
      <c r="AK23" s="30">
        <f>SMALL((P23:S23,V23:Y23,AC23),6)</f>
        <v>50</v>
      </c>
      <c r="AL23" s="30">
        <f>SMALL((P23:S23,V23:Y23,AC23),7)</f>
        <v>53</v>
      </c>
    </row>
    <row r="24" spans="2:38" ht="16.5" thickBot="1" x14ac:dyDescent="0.3">
      <c r="B24" s="80">
        <v>14</v>
      </c>
      <c r="C24" s="33" t="s">
        <v>195</v>
      </c>
      <c r="D24" s="34"/>
      <c r="E24" s="108">
        <v>47644</v>
      </c>
      <c r="F24" s="108" t="s">
        <v>124</v>
      </c>
      <c r="G24" s="118" t="s">
        <v>125</v>
      </c>
      <c r="H24" s="115" t="s">
        <v>52</v>
      </c>
      <c r="I24" s="132" t="s">
        <v>186</v>
      </c>
      <c r="J24" s="111"/>
      <c r="K24" s="103"/>
      <c r="L24" s="103"/>
      <c r="M24" s="104"/>
      <c r="N24" s="94">
        <f t="shared" si="0"/>
        <v>124</v>
      </c>
      <c r="O24" s="95"/>
      <c r="P24" s="107">
        <v>26</v>
      </c>
      <c r="Q24" s="106">
        <f>$Q$9+5</f>
        <v>50</v>
      </c>
      <c r="R24" s="106">
        <v>1</v>
      </c>
      <c r="S24" s="106"/>
      <c r="T24" s="97">
        <f t="shared" si="1"/>
        <v>1</v>
      </c>
      <c r="U24" s="95"/>
      <c r="V24" s="107">
        <v>12</v>
      </c>
      <c r="W24" s="105">
        <v>25</v>
      </c>
      <c r="X24" s="105">
        <v>6</v>
      </c>
      <c r="Y24" s="106"/>
      <c r="Z24" s="100">
        <f t="shared" si="2"/>
        <v>18</v>
      </c>
      <c r="AA24" s="101">
        <f t="shared" si="3"/>
        <v>36</v>
      </c>
      <c r="AB24" s="95"/>
      <c r="AC24" s="105">
        <v>29</v>
      </c>
      <c r="AD24" s="102">
        <f t="shared" si="4"/>
        <v>87</v>
      </c>
      <c r="AF24" s="30">
        <f>SMALL((P24:S24,V24:Y24,AC24),1)</f>
        <v>1</v>
      </c>
      <c r="AG24" s="30">
        <f>SMALL((P24:S24,V24:Y24,AC24),2)</f>
        <v>6</v>
      </c>
      <c r="AH24" s="30">
        <f>SMALL((P24:S24,V24:Y24,AC24),3)</f>
        <v>12</v>
      </c>
      <c r="AI24" s="30">
        <f>SMALL((P24:S24,V24:Y24,AC24),4)</f>
        <v>25</v>
      </c>
      <c r="AJ24" s="30">
        <f>SMALL((P24:S24,V24:Y24,AC24),5)</f>
        <v>26</v>
      </c>
      <c r="AK24" s="30">
        <f>SMALL((P24:S24,V24:Y24,AC24),6)</f>
        <v>29</v>
      </c>
      <c r="AL24" s="30">
        <f>SMALL((P24:S24,V24:Y24,AC24),7)</f>
        <v>50</v>
      </c>
    </row>
    <row r="25" spans="2:38" ht="16.5" thickBot="1" x14ac:dyDescent="0.3">
      <c r="B25" s="80">
        <v>15</v>
      </c>
      <c r="C25" s="33" t="s">
        <v>26</v>
      </c>
      <c r="D25" s="34"/>
      <c r="E25" s="108">
        <v>47920</v>
      </c>
      <c r="F25" s="34" t="s">
        <v>34</v>
      </c>
      <c r="G25" s="118" t="s">
        <v>13</v>
      </c>
      <c r="H25" s="91" t="s">
        <v>52</v>
      </c>
      <c r="I25" s="133" t="s">
        <v>59</v>
      </c>
      <c r="J25" s="126"/>
      <c r="K25" s="103"/>
      <c r="L25" s="103"/>
      <c r="M25" s="104"/>
      <c r="N25" s="94">
        <f t="shared" si="0"/>
        <v>146</v>
      </c>
      <c r="O25" s="95"/>
      <c r="P25" s="107">
        <v>10</v>
      </c>
      <c r="Q25" s="106">
        <f>$Q$9+5</f>
        <v>50</v>
      </c>
      <c r="R25" s="106">
        <v>7</v>
      </c>
      <c r="S25" s="106"/>
      <c r="T25" s="97">
        <f t="shared" si="1"/>
        <v>7</v>
      </c>
      <c r="U25" s="95"/>
      <c r="V25" s="107">
        <v>3</v>
      </c>
      <c r="W25" s="105">
        <f>$W$9+5</f>
        <v>53</v>
      </c>
      <c r="X25" s="105">
        <f>$W$9+5</f>
        <v>53</v>
      </c>
      <c r="Y25" s="106"/>
      <c r="Z25" s="100">
        <f t="shared" si="2"/>
        <v>56</v>
      </c>
      <c r="AA25" s="101">
        <f t="shared" si="3"/>
        <v>112</v>
      </c>
      <c r="AB25" s="95"/>
      <c r="AC25" s="105">
        <v>9</v>
      </c>
      <c r="AD25" s="102">
        <f t="shared" si="4"/>
        <v>27</v>
      </c>
      <c r="AF25" s="30">
        <f>SMALL((P25:S25,V25:Y25,AC25),1)</f>
        <v>3</v>
      </c>
      <c r="AG25" s="30">
        <f>SMALL((P25:S25,V25:Y25,AC25),2)</f>
        <v>7</v>
      </c>
      <c r="AH25" s="30">
        <f>SMALL((P25:S25,V25:Y25,AC25),3)</f>
        <v>9</v>
      </c>
      <c r="AI25" s="30">
        <f>SMALL((P25:S25,V25:Y25,AC25),4)</f>
        <v>10</v>
      </c>
      <c r="AJ25" s="30">
        <f>SMALL((P25:S25,V25:Y25,AC25),5)</f>
        <v>50</v>
      </c>
      <c r="AK25" s="30">
        <f>SMALL((P25:S25,V25:Y25,AC25),6)</f>
        <v>53</v>
      </c>
      <c r="AL25" s="30">
        <f>SMALL((P25:S25,V25:Y25,AC25),7)</f>
        <v>53</v>
      </c>
    </row>
    <row r="26" spans="2:38" ht="16.5" thickBot="1" x14ac:dyDescent="0.3">
      <c r="B26" s="80">
        <v>16</v>
      </c>
      <c r="C26" s="33" t="s">
        <v>30</v>
      </c>
      <c r="D26" s="34"/>
      <c r="E26" s="34">
        <v>48455</v>
      </c>
      <c r="F26" s="34" t="s">
        <v>28</v>
      </c>
      <c r="G26" s="117" t="s">
        <v>94</v>
      </c>
      <c r="H26" s="114" t="s">
        <v>52</v>
      </c>
      <c r="I26" s="132" t="s">
        <v>59</v>
      </c>
      <c r="J26" s="122"/>
      <c r="K26" s="103"/>
      <c r="L26" s="103"/>
      <c r="M26" s="104"/>
      <c r="N26" s="94">
        <f t="shared" si="0"/>
        <v>147</v>
      </c>
      <c r="O26" s="95"/>
      <c r="P26" s="140">
        <f>$Q$9+5</f>
        <v>50</v>
      </c>
      <c r="Q26" s="106">
        <v>4</v>
      </c>
      <c r="R26" s="106">
        <f>$Q$9+5</f>
        <v>50</v>
      </c>
      <c r="S26" s="106"/>
      <c r="T26" s="97">
        <f t="shared" si="1"/>
        <v>4</v>
      </c>
      <c r="U26" s="95"/>
      <c r="V26" s="107">
        <f>$W$9+5</f>
        <v>53</v>
      </c>
      <c r="W26" s="105">
        <v>8</v>
      </c>
      <c r="X26" s="105">
        <f>$W$9+5</f>
        <v>53</v>
      </c>
      <c r="Y26" s="106"/>
      <c r="Z26" s="100">
        <f t="shared" si="2"/>
        <v>61</v>
      </c>
      <c r="AA26" s="101">
        <f t="shared" si="3"/>
        <v>122</v>
      </c>
      <c r="AB26" s="95"/>
      <c r="AC26" s="105">
        <v>7</v>
      </c>
      <c r="AD26" s="102">
        <f t="shared" si="4"/>
        <v>21</v>
      </c>
      <c r="AF26" s="30">
        <f>SMALL((P26:S26,V26:Y26,AC26),1)</f>
        <v>4</v>
      </c>
      <c r="AG26" s="30">
        <f>SMALL((P26:S26,V26:Y26,AC26),2)</f>
        <v>7</v>
      </c>
      <c r="AH26" s="30">
        <f>SMALL((P26:S26,V26:Y26,AC26),3)</f>
        <v>8</v>
      </c>
      <c r="AI26" s="30">
        <f>SMALL((P26:S26,V26:Y26,AC26),4)</f>
        <v>50</v>
      </c>
      <c r="AJ26" s="30">
        <f>SMALL((P26:S26,V26:Y26,AC26),5)</f>
        <v>50</v>
      </c>
      <c r="AK26" s="30">
        <f>SMALL((P26:S26,V26:Y26,AC26),6)</f>
        <v>53</v>
      </c>
      <c r="AL26" s="30">
        <f>SMALL((P26:S26,V26:Y26,AC26),7)</f>
        <v>53</v>
      </c>
    </row>
    <row r="27" spans="2:38" ht="16.5" thickBot="1" x14ac:dyDescent="0.3">
      <c r="B27" s="80">
        <v>17</v>
      </c>
      <c r="C27" s="33" t="s">
        <v>175</v>
      </c>
      <c r="D27" s="34"/>
      <c r="E27" s="108">
        <v>48365</v>
      </c>
      <c r="F27" s="34" t="s">
        <v>110</v>
      </c>
      <c r="G27" s="117" t="s">
        <v>174</v>
      </c>
      <c r="H27" s="114" t="s">
        <v>51</v>
      </c>
      <c r="I27" s="132" t="s">
        <v>186</v>
      </c>
      <c r="J27" s="111"/>
      <c r="K27" s="103"/>
      <c r="L27" s="103"/>
      <c r="M27" s="104">
        <v>2</v>
      </c>
      <c r="N27" s="94">
        <f t="shared" si="0"/>
        <v>156</v>
      </c>
      <c r="O27" s="95"/>
      <c r="P27" s="140">
        <f>$Q$9+5</f>
        <v>50</v>
      </c>
      <c r="Q27" s="106">
        <v>7</v>
      </c>
      <c r="R27" s="106">
        <f>$Q$9+5</f>
        <v>50</v>
      </c>
      <c r="S27" s="106"/>
      <c r="T27" s="97">
        <f t="shared" si="1"/>
        <v>7</v>
      </c>
      <c r="U27" s="95"/>
      <c r="V27" s="107">
        <f>$W$9+5</f>
        <v>53</v>
      </c>
      <c r="W27" s="105">
        <v>17</v>
      </c>
      <c r="X27" s="105">
        <f>$W$9+5</f>
        <v>53</v>
      </c>
      <c r="Y27" s="106"/>
      <c r="Z27" s="100">
        <f t="shared" si="2"/>
        <v>70</v>
      </c>
      <c r="AA27" s="101">
        <f t="shared" si="3"/>
        <v>140</v>
      </c>
      <c r="AB27" s="95"/>
      <c r="AC27" s="105">
        <v>3</v>
      </c>
      <c r="AD27" s="102">
        <f t="shared" si="4"/>
        <v>9</v>
      </c>
      <c r="AF27" s="30">
        <f>SMALL((P27:S27,V27:Y27,AC27),1)</f>
        <v>3</v>
      </c>
      <c r="AG27" s="30">
        <f>SMALL((P27:S27,V27:Y27,AC27),2)</f>
        <v>7</v>
      </c>
      <c r="AH27" s="30">
        <f>SMALL((P27:S27,V27:Y27,AC27),3)</f>
        <v>17</v>
      </c>
      <c r="AI27" s="30">
        <f>SMALL((P27:S27,V27:Y27,AC27),4)</f>
        <v>50</v>
      </c>
      <c r="AJ27" s="30">
        <f>SMALL((P27:S27,V27:Y27,AC27),5)</f>
        <v>50</v>
      </c>
      <c r="AK27" s="30">
        <f>SMALL((P27:S27,V27:Y27,AC27),6)</f>
        <v>53</v>
      </c>
      <c r="AL27" s="30">
        <f>SMALL((P27:S27,V27:Y27,AC27),7)</f>
        <v>53</v>
      </c>
    </row>
    <row r="28" spans="2:38" ht="16.5" thickBot="1" x14ac:dyDescent="0.3">
      <c r="B28" s="80">
        <v>18</v>
      </c>
      <c r="C28" s="33" t="s">
        <v>4</v>
      </c>
      <c r="D28" s="34"/>
      <c r="E28" s="34">
        <v>46424</v>
      </c>
      <c r="F28" s="34" t="s">
        <v>114</v>
      </c>
      <c r="G28" s="117" t="s">
        <v>115</v>
      </c>
      <c r="H28" s="114" t="s">
        <v>51</v>
      </c>
      <c r="I28" s="132" t="s">
        <v>186</v>
      </c>
      <c r="J28" s="111"/>
      <c r="K28" s="103"/>
      <c r="L28" s="103"/>
      <c r="M28" s="104">
        <v>3</v>
      </c>
      <c r="N28" s="94">
        <f t="shared" si="0"/>
        <v>161</v>
      </c>
      <c r="O28" s="95"/>
      <c r="P28" s="140">
        <f>$Q$9+5</f>
        <v>50</v>
      </c>
      <c r="Q28" s="106">
        <f>$Q$9+5</f>
        <v>50</v>
      </c>
      <c r="R28" s="106">
        <v>9</v>
      </c>
      <c r="S28" s="106"/>
      <c r="T28" s="97">
        <f t="shared" si="1"/>
        <v>9</v>
      </c>
      <c r="U28" s="95"/>
      <c r="V28" s="107">
        <v>12</v>
      </c>
      <c r="W28" s="105">
        <f>$W$9+5</f>
        <v>53</v>
      </c>
      <c r="X28" s="105">
        <v>7</v>
      </c>
      <c r="Y28" s="106"/>
      <c r="Z28" s="100">
        <f t="shared" si="2"/>
        <v>19</v>
      </c>
      <c r="AA28" s="101">
        <f t="shared" si="3"/>
        <v>38</v>
      </c>
      <c r="AB28" s="95"/>
      <c r="AC28" s="105">
        <v>38</v>
      </c>
      <c r="AD28" s="102">
        <f t="shared" si="4"/>
        <v>114</v>
      </c>
      <c r="AF28" s="30">
        <f>SMALL((P28:S28,V28:Y28,AC28),1)</f>
        <v>7</v>
      </c>
      <c r="AG28" s="30">
        <f>SMALL((P28:S28,V28:Y28,AC28),2)</f>
        <v>9</v>
      </c>
      <c r="AH28" s="30">
        <f>SMALL((P28:S28,V28:Y28,AC28),3)</f>
        <v>12</v>
      </c>
      <c r="AI28" s="30">
        <f>SMALL((P28:S28,V28:Y28,AC28),4)</f>
        <v>38</v>
      </c>
      <c r="AJ28" s="30">
        <f>SMALL((P28:S28,V28:Y28,AC28),5)</f>
        <v>50</v>
      </c>
      <c r="AK28" s="30">
        <f>SMALL((P28:S28,V28:Y28,AC28),6)</f>
        <v>50</v>
      </c>
      <c r="AL28" s="30">
        <f>SMALL((P28:S28,V28:Y28,AC28),7)</f>
        <v>53</v>
      </c>
    </row>
    <row r="29" spans="2:38" ht="16.5" thickBot="1" x14ac:dyDescent="0.3">
      <c r="B29" s="80">
        <v>19</v>
      </c>
      <c r="C29" s="33" t="s">
        <v>30</v>
      </c>
      <c r="D29" s="34"/>
      <c r="E29" s="108">
        <v>48302</v>
      </c>
      <c r="F29" s="34" t="s">
        <v>81</v>
      </c>
      <c r="G29" s="117" t="s">
        <v>17</v>
      </c>
      <c r="H29" s="114" t="s">
        <v>52</v>
      </c>
      <c r="I29" s="132" t="s">
        <v>186</v>
      </c>
      <c r="J29" s="111"/>
      <c r="K29" s="103"/>
      <c r="L29" s="103"/>
      <c r="M29" s="104"/>
      <c r="N29" s="94">
        <f t="shared" si="0"/>
        <v>163</v>
      </c>
      <c r="O29" s="95"/>
      <c r="P29" s="140">
        <f>$Q$9+5</f>
        <v>50</v>
      </c>
      <c r="Q29" s="106">
        <v>9</v>
      </c>
      <c r="R29" s="106">
        <f>$Q$9+5</f>
        <v>50</v>
      </c>
      <c r="S29" s="106"/>
      <c r="T29" s="97">
        <f t="shared" si="1"/>
        <v>9</v>
      </c>
      <c r="U29" s="95"/>
      <c r="V29" s="107">
        <v>12</v>
      </c>
      <c r="W29" s="105">
        <v>26</v>
      </c>
      <c r="X29" s="105">
        <f t="shared" ref="X29:X39" si="6">$W$9+5</f>
        <v>53</v>
      </c>
      <c r="Y29" s="106"/>
      <c r="Z29" s="100">
        <f t="shared" si="2"/>
        <v>38</v>
      </c>
      <c r="AA29" s="101">
        <f t="shared" si="3"/>
        <v>76</v>
      </c>
      <c r="AB29" s="95"/>
      <c r="AC29" s="105">
        <v>26</v>
      </c>
      <c r="AD29" s="102">
        <f t="shared" si="4"/>
        <v>78</v>
      </c>
      <c r="AF29" s="30">
        <f>SMALL((P29:S29,V29:Y29,AC29),1)</f>
        <v>9</v>
      </c>
      <c r="AG29" s="30">
        <f>SMALL((P29:S29,V29:Y29,AC29),2)</f>
        <v>12</v>
      </c>
      <c r="AH29" s="30">
        <f>SMALL((P29:S29,V29:Y29,AC29),3)</f>
        <v>26</v>
      </c>
      <c r="AI29" s="30">
        <f>SMALL((P29:S29,V29:Y29,AC29),4)</f>
        <v>26</v>
      </c>
      <c r="AJ29" s="30">
        <f>SMALL((P29:S29,V29:Y29,AC29),5)</f>
        <v>50</v>
      </c>
      <c r="AK29" s="30">
        <f>SMALL((P29:S29,V29:Y29,AC29),6)</f>
        <v>50</v>
      </c>
      <c r="AL29" s="30">
        <f>SMALL((P29:S29,V29:Y29,AC29),7)</f>
        <v>53</v>
      </c>
    </row>
    <row r="30" spans="2:38" ht="16.5" thickBot="1" x14ac:dyDescent="0.3">
      <c r="B30" s="80">
        <v>20</v>
      </c>
      <c r="C30" s="33" t="s">
        <v>5</v>
      </c>
      <c r="D30" s="34"/>
      <c r="E30" s="34">
        <v>48867</v>
      </c>
      <c r="F30" s="108" t="s">
        <v>76</v>
      </c>
      <c r="G30" s="118" t="s">
        <v>10</v>
      </c>
      <c r="H30" s="115" t="s">
        <v>52</v>
      </c>
      <c r="I30" s="132" t="s">
        <v>59</v>
      </c>
      <c r="J30" s="111"/>
      <c r="K30" s="103"/>
      <c r="L30" s="103"/>
      <c r="M30" s="104"/>
      <c r="N30" s="94">
        <f t="shared" si="0"/>
        <v>181</v>
      </c>
      <c r="O30" s="95"/>
      <c r="P30" s="107">
        <v>5</v>
      </c>
      <c r="Q30" s="106">
        <v>10</v>
      </c>
      <c r="R30" s="106">
        <v>5</v>
      </c>
      <c r="S30" s="106"/>
      <c r="T30" s="97">
        <f t="shared" si="1"/>
        <v>5</v>
      </c>
      <c r="U30" s="95"/>
      <c r="V30" s="107">
        <f>$W$9+5</f>
        <v>53</v>
      </c>
      <c r="W30" s="105">
        <v>11</v>
      </c>
      <c r="X30" s="105">
        <f t="shared" si="6"/>
        <v>53</v>
      </c>
      <c r="Y30" s="106"/>
      <c r="Z30" s="100">
        <f t="shared" si="2"/>
        <v>64</v>
      </c>
      <c r="AA30" s="101">
        <f t="shared" si="3"/>
        <v>128</v>
      </c>
      <c r="AB30" s="95"/>
      <c r="AC30" s="105">
        <v>16</v>
      </c>
      <c r="AD30" s="102">
        <f t="shared" si="4"/>
        <v>48</v>
      </c>
      <c r="AF30" s="30">
        <f>SMALL((P30:S30,V30:Y30,AC30),1)</f>
        <v>5</v>
      </c>
      <c r="AG30" s="30">
        <f>SMALL((P30:S30,V30:Y30,AC30),2)</f>
        <v>5</v>
      </c>
      <c r="AH30" s="30">
        <f>SMALL((P30:S30,V30:Y30,AC30),3)</f>
        <v>10</v>
      </c>
      <c r="AI30" s="30">
        <f>SMALL((P30:S30,V30:Y30,AC30),4)</f>
        <v>11</v>
      </c>
      <c r="AJ30" s="30">
        <f>SMALL((P30:S30,V30:Y30,AC30),5)</f>
        <v>16</v>
      </c>
      <c r="AK30" s="30">
        <f>SMALL((P30:S30,V30:Y30,AC30),6)</f>
        <v>53</v>
      </c>
      <c r="AL30" s="30">
        <f>SMALL((P30:S30,V30:Y30,AC30),7)</f>
        <v>53</v>
      </c>
    </row>
    <row r="31" spans="2:38" ht="16.5" thickBot="1" x14ac:dyDescent="0.3">
      <c r="B31" s="80">
        <v>21</v>
      </c>
      <c r="C31" s="33" t="s">
        <v>26</v>
      </c>
      <c r="D31" s="34"/>
      <c r="E31" s="108">
        <v>47579</v>
      </c>
      <c r="F31" s="108" t="s">
        <v>83</v>
      </c>
      <c r="G31" s="118" t="s">
        <v>84</v>
      </c>
      <c r="H31" s="115" t="s">
        <v>51</v>
      </c>
      <c r="I31" s="132" t="s">
        <v>59</v>
      </c>
      <c r="J31" s="111"/>
      <c r="K31" s="103"/>
      <c r="L31" s="103"/>
      <c r="M31" s="104"/>
      <c r="N31" s="94">
        <f t="shared" si="0"/>
        <v>199</v>
      </c>
      <c r="O31" s="95"/>
      <c r="P31" s="140">
        <f>$Q$9+5</f>
        <v>50</v>
      </c>
      <c r="Q31" s="106">
        <v>16</v>
      </c>
      <c r="R31" s="106">
        <f>$Q$9+5</f>
        <v>50</v>
      </c>
      <c r="S31" s="106"/>
      <c r="T31" s="97">
        <f t="shared" si="1"/>
        <v>16</v>
      </c>
      <c r="U31" s="95"/>
      <c r="V31" s="107">
        <v>4</v>
      </c>
      <c r="W31" s="105">
        <f>$W$9+5</f>
        <v>53</v>
      </c>
      <c r="X31" s="105">
        <f t="shared" si="6"/>
        <v>53</v>
      </c>
      <c r="Y31" s="106"/>
      <c r="Z31" s="100">
        <f t="shared" si="2"/>
        <v>57</v>
      </c>
      <c r="AA31" s="101">
        <f t="shared" si="3"/>
        <v>114</v>
      </c>
      <c r="AB31" s="95"/>
      <c r="AC31" s="106">
        <v>23</v>
      </c>
      <c r="AD31" s="102">
        <f t="shared" si="4"/>
        <v>69</v>
      </c>
      <c r="AF31" s="30">
        <f>SMALL((P31:S31,V31:Y31,AC31),1)</f>
        <v>4</v>
      </c>
      <c r="AG31" s="30">
        <f>SMALL((P31:S31,V31:Y31,AC31),2)</f>
        <v>16</v>
      </c>
      <c r="AH31" s="30">
        <f>SMALL((P31:S31,V31:Y31,AC31),3)</f>
        <v>23</v>
      </c>
      <c r="AI31" s="30">
        <f>SMALL((P31:S31,V31:Y31,AC31),4)</f>
        <v>50</v>
      </c>
      <c r="AJ31" s="30">
        <f>SMALL((P31:S31,V31:Y31,AC31),5)</f>
        <v>50</v>
      </c>
      <c r="AK31" s="30">
        <f>SMALL((P31:S31,V31:Y31,AC31),6)</f>
        <v>53</v>
      </c>
      <c r="AL31" s="30">
        <f>SMALL((P31:S31,V31:Y31,AC31),7)</f>
        <v>53</v>
      </c>
    </row>
    <row r="32" spans="2:38" ht="16.5" thickBot="1" x14ac:dyDescent="0.3">
      <c r="B32" s="80">
        <v>22</v>
      </c>
      <c r="C32" s="33" t="s">
        <v>23</v>
      </c>
      <c r="D32" s="34"/>
      <c r="E32" s="108">
        <v>42521</v>
      </c>
      <c r="F32" s="108" t="s">
        <v>77</v>
      </c>
      <c r="G32" s="118" t="s">
        <v>49</v>
      </c>
      <c r="H32" s="115" t="s">
        <v>52</v>
      </c>
      <c r="I32" s="132" t="s">
        <v>186</v>
      </c>
      <c r="J32" s="111"/>
      <c r="K32" s="103"/>
      <c r="L32" s="103"/>
      <c r="M32" s="104"/>
      <c r="N32" s="94">
        <f t="shared" si="0"/>
        <v>203</v>
      </c>
      <c r="O32" s="95"/>
      <c r="P32" s="140">
        <f>$Q$9+5</f>
        <v>50</v>
      </c>
      <c r="Q32" s="106">
        <f>$Q$9+5</f>
        <v>50</v>
      </c>
      <c r="R32" s="106">
        <f>$Q$9+5</f>
        <v>50</v>
      </c>
      <c r="S32" s="106"/>
      <c r="T32" s="97">
        <f t="shared" si="1"/>
        <v>50</v>
      </c>
      <c r="U32" s="95"/>
      <c r="V32" s="107">
        <v>12</v>
      </c>
      <c r="W32" s="105">
        <v>27</v>
      </c>
      <c r="X32" s="105">
        <f t="shared" si="6"/>
        <v>53</v>
      </c>
      <c r="Y32" s="106"/>
      <c r="Z32" s="100">
        <f t="shared" si="2"/>
        <v>39</v>
      </c>
      <c r="AA32" s="101">
        <f t="shared" si="3"/>
        <v>78</v>
      </c>
      <c r="AB32" s="95"/>
      <c r="AC32" s="105">
        <v>25</v>
      </c>
      <c r="AD32" s="102">
        <f t="shared" si="4"/>
        <v>75</v>
      </c>
      <c r="AF32" s="30">
        <f>SMALL((P32:S32,V32:Y32,AC32),1)</f>
        <v>12</v>
      </c>
      <c r="AG32" s="30">
        <f>SMALL((P32:S32,V32:Y32,AC32),2)</f>
        <v>25</v>
      </c>
      <c r="AH32" s="30">
        <f>SMALL((P32:S32,V32:Y32,AC32),3)</f>
        <v>27</v>
      </c>
      <c r="AI32" s="30">
        <f>SMALL((P32:S32,V32:Y32,AC32),4)</f>
        <v>50</v>
      </c>
      <c r="AJ32" s="30">
        <f>SMALL((P32:S32,V32:Y32,AC32),5)</f>
        <v>50</v>
      </c>
      <c r="AK32" s="30">
        <f>SMALL((P32:S32,V32:Y32,AC32),6)</f>
        <v>50</v>
      </c>
      <c r="AL32" s="30">
        <f>SMALL((P32:S32,V32:Y32,AC32),7)</f>
        <v>53</v>
      </c>
    </row>
    <row r="33" spans="2:38" ht="16.5" thickBot="1" x14ac:dyDescent="0.3">
      <c r="B33" s="80">
        <v>23</v>
      </c>
      <c r="C33" s="33" t="s">
        <v>5</v>
      </c>
      <c r="D33" s="34"/>
      <c r="E33" s="34">
        <v>47590</v>
      </c>
      <c r="F33" s="108" t="s">
        <v>76</v>
      </c>
      <c r="G33" s="118" t="s">
        <v>8</v>
      </c>
      <c r="H33" s="115" t="s">
        <v>52</v>
      </c>
      <c r="I33" s="132" t="s">
        <v>59</v>
      </c>
      <c r="J33" s="111"/>
      <c r="K33" s="103"/>
      <c r="L33" s="103"/>
      <c r="M33" s="104"/>
      <c r="N33" s="94">
        <f t="shared" si="0"/>
        <v>211</v>
      </c>
      <c r="O33" s="95"/>
      <c r="P33" s="107">
        <v>2</v>
      </c>
      <c r="Q33" s="106">
        <v>3</v>
      </c>
      <c r="R33" s="106">
        <v>3</v>
      </c>
      <c r="S33" s="106"/>
      <c r="T33" s="97">
        <f t="shared" si="1"/>
        <v>2</v>
      </c>
      <c r="U33" s="95"/>
      <c r="V33" s="107">
        <f>$W$9+5</f>
        <v>53</v>
      </c>
      <c r="W33" s="105">
        <v>5</v>
      </c>
      <c r="X33" s="105">
        <f t="shared" si="6"/>
        <v>53</v>
      </c>
      <c r="Y33" s="106"/>
      <c r="Z33" s="100">
        <f t="shared" si="2"/>
        <v>58</v>
      </c>
      <c r="AA33" s="101">
        <f t="shared" si="3"/>
        <v>116</v>
      </c>
      <c r="AB33" s="95"/>
      <c r="AC33" s="105">
        <v>31</v>
      </c>
      <c r="AD33" s="102">
        <f t="shared" si="4"/>
        <v>93</v>
      </c>
      <c r="AF33" s="30">
        <f>SMALL((P33:S33,V33:Y33,AC33),1)</f>
        <v>2</v>
      </c>
      <c r="AG33" s="30">
        <f>SMALL((P33:S33,V33:Y33,AC33),2)</f>
        <v>3</v>
      </c>
      <c r="AH33" s="30">
        <f>SMALL((P33:S33,V33:Y33,AC33),3)</f>
        <v>3</v>
      </c>
      <c r="AI33" s="30">
        <f>SMALL((P33:S33,V33:Y33,AC33),4)</f>
        <v>5</v>
      </c>
      <c r="AJ33" s="30">
        <f>SMALL((P33:S33,V33:Y33,AC33),5)</f>
        <v>31</v>
      </c>
      <c r="AK33" s="30">
        <f>SMALL((P33:S33,V33:Y33,AC33),6)</f>
        <v>53</v>
      </c>
      <c r="AL33" s="30">
        <f>SMALL((P33:S33,V33:Y33,AC33),7)</f>
        <v>53</v>
      </c>
    </row>
    <row r="34" spans="2:38" ht="16.5" thickBot="1" x14ac:dyDescent="0.3">
      <c r="B34" s="80">
        <v>24</v>
      </c>
      <c r="C34" s="33" t="s">
        <v>30</v>
      </c>
      <c r="D34" s="34"/>
      <c r="E34" s="108">
        <v>47804</v>
      </c>
      <c r="F34" s="34" t="s">
        <v>68</v>
      </c>
      <c r="G34" s="117" t="s">
        <v>14</v>
      </c>
      <c r="H34" s="114" t="s">
        <v>51</v>
      </c>
      <c r="I34" s="132" t="s">
        <v>59</v>
      </c>
      <c r="J34" s="111"/>
      <c r="K34" s="103"/>
      <c r="L34" s="103"/>
      <c r="M34" s="104"/>
      <c r="N34" s="94">
        <f t="shared" si="0"/>
        <v>216</v>
      </c>
      <c r="O34" s="95"/>
      <c r="P34" s="107">
        <v>15</v>
      </c>
      <c r="Q34" s="106">
        <v>6</v>
      </c>
      <c r="R34" s="106">
        <f>$Q$9+5</f>
        <v>50</v>
      </c>
      <c r="S34" s="106"/>
      <c r="T34" s="97">
        <f t="shared" si="1"/>
        <v>6</v>
      </c>
      <c r="U34" s="95"/>
      <c r="V34" s="107">
        <f>$W$9+5</f>
        <v>53</v>
      </c>
      <c r="W34" s="105">
        <v>22</v>
      </c>
      <c r="X34" s="105">
        <f t="shared" si="6"/>
        <v>53</v>
      </c>
      <c r="Y34" s="106"/>
      <c r="Z34" s="100">
        <f t="shared" si="2"/>
        <v>75</v>
      </c>
      <c r="AA34" s="101">
        <f t="shared" si="3"/>
        <v>150</v>
      </c>
      <c r="AB34" s="95"/>
      <c r="AC34" s="105">
        <v>20</v>
      </c>
      <c r="AD34" s="102">
        <f t="shared" si="4"/>
        <v>60</v>
      </c>
      <c r="AF34" s="30">
        <f>SMALL((P34:S34,V34:Y34,AC34),1)</f>
        <v>6</v>
      </c>
      <c r="AG34" s="30">
        <f>SMALL((P34:S34,V34:Y34,AC34),2)</f>
        <v>15</v>
      </c>
      <c r="AH34" s="30">
        <f>SMALL((P34:S34,V34:Y34,AC34),3)</f>
        <v>20</v>
      </c>
      <c r="AI34" s="30">
        <f>SMALL((P34:S34,V34:Y34,AC34),4)</f>
        <v>22</v>
      </c>
      <c r="AJ34" s="30">
        <f>SMALL((P34:S34,V34:Y34,AC34),5)</f>
        <v>50</v>
      </c>
      <c r="AK34" s="30">
        <f>SMALL((P34:S34,V34:Y34,AC34),6)</f>
        <v>53</v>
      </c>
      <c r="AL34" s="30">
        <f>SMALL((P34:S34,V34:Y34,AC34),7)</f>
        <v>53</v>
      </c>
    </row>
    <row r="35" spans="2:38" ht="16.5" thickBot="1" x14ac:dyDescent="0.3">
      <c r="B35" s="80">
        <v>25</v>
      </c>
      <c r="C35" s="33" t="s">
        <v>23</v>
      </c>
      <c r="D35" s="34"/>
      <c r="E35" s="34">
        <v>45526</v>
      </c>
      <c r="F35" s="108" t="s">
        <v>21</v>
      </c>
      <c r="G35" s="118" t="s">
        <v>22</v>
      </c>
      <c r="H35" s="115" t="s">
        <v>52</v>
      </c>
      <c r="I35" s="132" t="s">
        <v>186</v>
      </c>
      <c r="J35" s="111"/>
      <c r="K35" s="103"/>
      <c r="L35" s="134"/>
      <c r="M35" s="104"/>
      <c r="N35" s="94">
        <f t="shared" si="0"/>
        <v>219</v>
      </c>
      <c r="O35" s="95"/>
      <c r="P35" s="107">
        <v>24</v>
      </c>
      <c r="Q35" s="106">
        <f>$Q$9+5</f>
        <v>50</v>
      </c>
      <c r="R35" s="106">
        <f>$Q$9+5</f>
        <v>50</v>
      </c>
      <c r="S35" s="106"/>
      <c r="T35" s="97">
        <f t="shared" si="1"/>
        <v>24</v>
      </c>
      <c r="U35" s="95"/>
      <c r="V35" s="107">
        <v>8</v>
      </c>
      <c r="W35" s="105">
        <v>37</v>
      </c>
      <c r="X35" s="105">
        <f t="shared" si="6"/>
        <v>53</v>
      </c>
      <c r="Y35" s="106"/>
      <c r="Z35" s="100">
        <f t="shared" si="2"/>
        <v>45</v>
      </c>
      <c r="AA35" s="101">
        <f t="shared" si="3"/>
        <v>90</v>
      </c>
      <c r="AB35" s="95"/>
      <c r="AC35" s="106">
        <v>35</v>
      </c>
      <c r="AD35" s="102">
        <f t="shared" si="4"/>
        <v>105</v>
      </c>
      <c r="AF35" s="30">
        <f>SMALL((P35:S35,V35:Y35,AC35),1)</f>
        <v>8</v>
      </c>
      <c r="AG35" s="30">
        <f>SMALL((P35:S35,V35:Y35,AC35),2)</f>
        <v>24</v>
      </c>
      <c r="AH35" s="30">
        <f>SMALL((P35:S35,V35:Y35,AC35),3)</f>
        <v>35</v>
      </c>
      <c r="AI35" s="30">
        <f>SMALL((P35:S35,V35:Y35,AC35),4)</f>
        <v>37</v>
      </c>
      <c r="AJ35" s="30">
        <f>SMALL((P35:S35,V35:Y35,AC35),5)</f>
        <v>50</v>
      </c>
      <c r="AK35" s="30">
        <f>SMALL((P35:S35,V35:Y35,AC35),6)</f>
        <v>50</v>
      </c>
      <c r="AL35" s="30">
        <f>SMALL((P35:S35,V35:Y35,AC35),7)</f>
        <v>53</v>
      </c>
    </row>
    <row r="36" spans="2:38" ht="16.5" thickBot="1" x14ac:dyDescent="0.3">
      <c r="B36" s="80">
        <v>26</v>
      </c>
      <c r="C36" s="33" t="s">
        <v>60</v>
      </c>
      <c r="D36" s="34"/>
      <c r="E36" s="108">
        <v>48054</v>
      </c>
      <c r="F36" s="108" t="s">
        <v>212</v>
      </c>
      <c r="G36" s="118" t="s">
        <v>213</v>
      </c>
      <c r="H36" s="115" t="s">
        <v>52</v>
      </c>
      <c r="I36" s="132" t="s">
        <v>59</v>
      </c>
      <c r="J36" s="111"/>
      <c r="K36" s="103"/>
      <c r="L36" s="103"/>
      <c r="M36" s="104"/>
      <c r="N36" s="94">
        <f t="shared" si="0"/>
        <v>244</v>
      </c>
      <c r="O36" s="95"/>
      <c r="P36" s="107">
        <v>9</v>
      </c>
      <c r="Q36" s="106">
        <f>$Q$9+5</f>
        <v>50</v>
      </c>
      <c r="R36" s="106">
        <v>11</v>
      </c>
      <c r="S36" s="106"/>
      <c r="T36" s="97">
        <f t="shared" si="1"/>
        <v>9</v>
      </c>
      <c r="U36" s="95"/>
      <c r="V36" s="107">
        <f>$W$9+5</f>
        <v>53</v>
      </c>
      <c r="W36" s="105">
        <v>24</v>
      </c>
      <c r="X36" s="105">
        <f t="shared" si="6"/>
        <v>53</v>
      </c>
      <c r="Y36" s="106"/>
      <c r="Z36" s="100">
        <f t="shared" si="2"/>
        <v>77</v>
      </c>
      <c r="AA36" s="101">
        <f t="shared" si="3"/>
        <v>154</v>
      </c>
      <c r="AB36" s="95"/>
      <c r="AC36" s="105">
        <v>27</v>
      </c>
      <c r="AD36" s="102">
        <f t="shared" si="4"/>
        <v>81</v>
      </c>
      <c r="AF36" s="30">
        <f>SMALL((P36:S36,V36:Y36,AC36),1)</f>
        <v>9</v>
      </c>
      <c r="AG36" s="30">
        <f>SMALL((P36:S36,V36:Y36,AC36),2)</f>
        <v>11</v>
      </c>
      <c r="AH36" s="30">
        <f>SMALL((P36:S36,V36:Y36,AC36),3)</f>
        <v>24</v>
      </c>
      <c r="AI36" s="30">
        <f>SMALL((P36:S36,V36:Y36,AC36),4)</f>
        <v>27</v>
      </c>
      <c r="AJ36" s="30">
        <f>SMALL((P36:S36,V36:Y36,AC36),5)</f>
        <v>50</v>
      </c>
      <c r="AK36" s="30">
        <f>SMALL((P36:S36,V36:Y36,AC36),6)</f>
        <v>53</v>
      </c>
      <c r="AL36" s="30">
        <f>SMALL((P36:S36,V36:Y36,AC36),7)</f>
        <v>53</v>
      </c>
    </row>
    <row r="37" spans="2:38" ht="16.5" thickBot="1" x14ac:dyDescent="0.3">
      <c r="B37" s="80">
        <v>27</v>
      </c>
      <c r="C37" s="33" t="s">
        <v>23</v>
      </c>
      <c r="D37" s="34"/>
      <c r="E37" s="34">
        <v>43147</v>
      </c>
      <c r="F37" s="108" t="s">
        <v>75</v>
      </c>
      <c r="G37" s="118" t="s">
        <v>9</v>
      </c>
      <c r="H37" s="115" t="s">
        <v>51</v>
      </c>
      <c r="I37" s="132" t="s">
        <v>186</v>
      </c>
      <c r="J37" s="126"/>
      <c r="K37" s="103"/>
      <c r="L37" s="103"/>
      <c r="M37" s="104"/>
      <c r="N37" s="94">
        <f t="shared" si="0"/>
        <v>244</v>
      </c>
      <c r="O37" s="95"/>
      <c r="P37" s="140">
        <f>$Q$9+5</f>
        <v>50</v>
      </c>
      <c r="Q37" s="106">
        <f>$Q$9+5</f>
        <v>50</v>
      </c>
      <c r="R37" s="106">
        <v>10</v>
      </c>
      <c r="S37" s="106"/>
      <c r="T37" s="97">
        <f t="shared" si="1"/>
        <v>10</v>
      </c>
      <c r="U37" s="95"/>
      <c r="V37" s="107">
        <v>12</v>
      </c>
      <c r="W37" s="105">
        <v>21</v>
      </c>
      <c r="X37" s="105">
        <f t="shared" si="6"/>
        <v>53</v>
      </c>
      <c r="Y37" s="106"/>
      <c r="Z37" s="100">
        <f t="shared" si="2"/>
        <v>33</v>
      </c>
      <c r="AA37" s="101">
        <f t="shared" si="3"/>
        <v>66</v>
      </c>
      <c r="AB37" s="95"/>
      <c r="AC37" s="105">
        <f>$AC$9+5</f>
        <v>56</v>
      </c>
      <c r="AD37" s="102">
        <f t="shared" si="4"/>
        <v>168</v>
      </c>
      <c r="AF37" s="30">
        <f>SMALL((P37:S37,V37:Y37,AC37),1)</f>
        <v>10</v>
      </c>
      <c r="AG37" s="30">
        <f>SMALL((P37:S37,V37:Y37,AC37),2)</f>
        <v>12</v>
      </c>
      <c r="AH37" s="30">
        <f>SMALL((P37:S37,V37:Y37,AC37),3)</f>
        <v>21</v>
      </c>
      <c r="AI37" s="30">
        <f>SMALL((P37:S37,V37:Y37,AC37),4)</f>
        <v>50</v>
      </c>
      <c r="AJ37" s="30">
        <f>SMALL((P37:S37,V37:Y37,AC37),5)</f>
        <v>50</v>
      </c>
      <c r="AK37" s="30">
        <f>SMALL((P37:S37,V37:Y37,AC37),6)</f>
        <v>53</v>
      </c>
      <c r="AL37" s="30">
        <f>SMALL((P37:S37,V37:Y37,AC37),7)</f>
        <v>56</v>
      </c>
    </row>
    <row r="38" spans="2:38" ht="16.5" thickBot="1" x14ac:dyDescent="0.3">
      <c r="B38" s="80">
        <v>28</v>
      </c>
      <c r="C38" s="33" t="s">
        <v>26</v>
      </c>
      <c r="D38" s="34"/>
      <c r="E38" s="34">
        <v>48904</v>
      </c>
      <c r="F38" s="108" t="s">
        <v>47</v>
      </c>
      <c r="G38" s="118" t="s">
        <v>12</v>
      </c>
      <c r="H38" s="115" t="s">
        <v>52</v>
      </c>
      <c r="I38" s="132" t="s">
        <v>59</v>
      </c>
      <c r="J38" s="111"/>
      <c r="K38" s="103"/>
      <c r="L38" s="103"/>
      <c r="M38" s="104"/>
      <c r="N38" s="94">
        <f t="shared" si="0"/>
        <v>252</v>
      </c>
      <c r="O38" s="95"/>
      <c r="P38" s="107">
        <v>4</v>
      </c>
      <c r="Q38" s="106">
        <f>$Q$9+5</f>
        <v>50</v>
      </c>
      <c r="R38" s="106">
        <f>$Q$9+5</f>
        <v>50</v>
      </c>
      <c r="S38" s="106"/>
      <c r="T38" s="97">
        <f t="shared" si="1"/>
        <v>4</v>
      </c>
      <c r="U38" s="95"/>
      <c r="V38" s="107">
        <f t="shared" ref="V38:W40" si="7">$W$9+5</f>
        <v>53</v>
      </c>
      <c r="W38" s="105">
        <f t="shared" si="7"/>
        <v>53</v>
      </c>
      <c r="X38" s="105">
        <f t="shared" si="6"/>
        <v>53</v>
      </c>
      <c r="Y38" s="106"/>
      <c r="Z38" s="100">
        <f t="shared" si="2"/>
        <v>106</v>
      </c>
      <c r="AA38" s="101">
        <f t="shared" si="3"/>
        <v>212</v>
      </c>
      <c r="AB38" s="95"/>
      <c r="AC38" s="105">
        <v>12</v>
      </c>
      <c r="AD38" s="102">
        <f t="shared" si="4"/>
        <v>36</v>
      </c>
      <c r="AF38" s="30">
        <f>SMALL((P38:S38,V38:Y38,AC38),1)</f>
        <v>4</v>
      </c>
      <c r="AG38" s="30">
        <f>SMALL((P38:S38,V38:Y38,AC38),2)</f>
        <v>12</v>
      </c>
      <c r="AH38" s="30">
        <f>SMALL((P38:S38,V38:Y38,AC38),3)</f>
        <v>50</v>
      </c>
      <c r="AI38" s="30">
        <f>SMALL((P38:S38,V38:Y38,AC38),4)</f>
        <v>50</v>
      </c>
      <c r="AJ38" s="30">
        <f>SMALL((P38:S38,V38:Y38,AC38),5)</f>
        <v>53</v>
      </c>
      <c r="AK38" s="30">
        <f>SMALL((P38:S38,V38:Y38,AC38),6)</f>
        <v>53</v>
      </c>
      <c r="AL38" s="30">
        <f>SMALL((P38:S38,V38:Y38,AC38),7)</f>
        <v>53</v>
      </c>
    </row>
    <row r="39" spans="2:38" ht="16.5" thickBot="1" x14ac:dyDescent="0.3">
      <c r="B39" s="80">
        <v>29</v>
      </c>
      <c r="C39" s="33" t="s">
        <v>26</v>
      </c>
      <c r="D39" s="34"/>
      <c r="E39" s="108">
        <v>48434</v>
      </c>
      <c r="F39" s="108" t="s">
        <v>24</v>
      </c>
      <c r="G39" s="118" t="s">
        <v>25</v>
      </c>
      <c r="H39" s="115" t="s">
        <v>52</v>
      </c>
      <c r="I39" s="132" t="s">
        <v>59</v>
      </c>
      <c r="J39" s="111"/>
      <c r="K39" s="103"/>
      <c r="L39" s="103"/>
      <c r="M39" s="104"/>
      <c r="N39" s="94">
        <f t="shared" si="0"/>
        <v>254</v>
      </c>
      <c r="O39" s="95"/>
      <c r="P39" s="107">
        <v>3</v>
      </c>
      <c r="Q39" s="106">
        <f>$Q$9+5</f>
        <v>50</v>
      </c>
      <c r="R39" s="106">
        <f>$Q$9+5</f>
        <v>50</v>
      </c>
      <c r="S39" s="106"/>
      <c r="T39" s="97">
        <f t="shared" si="1"/>
        <v>3</v>
      </c>
      <c r="U39" s="95"/>
      <c r="V39" s="107">
        <f t="shared" si="7"/>
        <v>53</v>
      </c>
      <c r="W39" s="105">
        <f t="shared" si="7"/>
        <v>53</v>
      </c>
      <c r="X39" s="105">
        <f t="shared" si="6"/>
        <v>53</v>
      </c>
      <c r="Y39" s="106"/>
      <c r="Z39" s="100">
        <f t="shared" si="2"/>
        <v>106</v>
      </c>
      <c r="AA39" s="101">
        <f t="shared" si="3"/>
        <v>212</v>
      </c>
      <c r="AB39" s="95"/>
      <c r="AC39" s="106">
        <v>13</v>
      </c>
      <c r="AD39" s="102">
        <f t="shared" si="4"/>
        <v>39</v>
      </c>
      <c r="AF39" s="30">
        <f>SMALL((P39:S39,V39:Y39,AC39),1)</f>
        <v>3</v>
      </c>
      <c r="AG39" s="30">
        <f>SMALL((P39:S39,V39:Y39,AC39),2)</f>
        <v>13</v>
      </c>
      <c r="AH39" s="30">
        <f>SMALL((P39:S39,V39:Y39,AC39),3)</f>
        <v>50</v>
      </c>
      <c r="AI39" s="30">
        <f>SMALL((P39:S39,V39:Y39,AC39),4)</f>
        <v>50</v>
      </c>
      <c r="AJ39" s="30">
        <f>SMALL((P39:S39,V39:Y39,AC39),5)</f>
        <v>53</v>
      </c>
      <c r="AK39" s="30">
        <f>SMALL((P39:S39,V39:Y39,AC39),6)</f>
        <v>53</v>
      </c>
      <c r="AL39" s="30">
        <f>SMALL((P39:S39,V39:Y39,AC39),7)</f>
        <v>53</v>
      </c>
    </row>
    <row r="40" spans="2:38" ht="16.5" thickBot="1" x14ac:dyDescent="0.3">
      <c r="B40" s="80">
        <v>30</v>
      </c>
      <c r="C40" s="33" t="s">
        <v>30</v>
      </c>
      <c r="D40" s="34"/>
      <c r="E40" s="108">
        <v>47003</v>
      </c>
      <c r="F40" s="108" t="s">
        <v>241</v>
      </c>
      <c r="G40" s="118" t="s">
        <v>243</v>
      </c>
      <c r="H40" s="115" t="s">
        <v>52</v>
      </c>
      <c r="I40" s="132" t="s">
        <v>59</v>
      </c>
      <c r="J40" s="111"/>
      <c r="K40" s="103"/>
      <c r="L40" s="103"/>
      <c r="M40" s="104"/>
      <c r="N40" s="94">
        <f t="shared" si="0"/>
        <v>265</v>
      </c>
      <c r="O40" s="95"/>
      <c r="P40" s="140">
        <f>$Q$9+5</f>
        <v>50</v>
      </c>
      <c r="Q40" s="106">
        <v>26</v>
      </c>
      <c r="R40" s="106">
        <v>13</v>
      </c>
      <c r="S40" s="106"/>
      <c r="T40" s="97">
        <f t="shared" si="1"/>
        <v>13</v>
      </c>
      <c r="U40" s="95"/>
      <c r="V40" s="107">
        <f t="shared" si="7"/>
        <v>53</v>
      </c>
      <c r="W40" s="105">
        <f t="shared" si="7"/>
        <v>53</v>
      </c>
      <c r="X40" s="105">
        <v>10</v>
      </c>
      <c r="Y40" s="106"/>
      <c r="Z40" s="100">
        <f t="shared" si="2"/>
        <v>63</v>
      </c>
      <c r="AA40" s="101">
        <f t="shared" si="3"/>
        <v>126</v>
      </c>
      <c r="AB40" s="95"/>
      <c r="AC40" s="105">
        <v>42</v>
      </c>
      <c r="AD40" s="102">
        <f t="shared" si="4"/>
        <v>126</v>
      </c>
      <c r="AF40" s="30">
        <f>SMALL((P40:S40,V40:Y40,AC40),1)</f>
        <v>10</v>
      </c>
      <c r="AG40" s="30">
        <f>SMALL((P40:S40,V40:Y40,AC40),2)</f>
        <v>13</v>
      </c>
      <c r="AH40" s="30">
        <f>SMALL((P40:S40,V40:Y40,AC40),3)</f>
        <v>26</v>
      </c>
      <c r="AI40" s="30">
        <f>SMALL((P40:S40,V40:Y40,AC40),4)</f>
        <v>42</v>
      </c>
      <c r="AJ40" s="30">
        <f>SMALL((P40:S40,V40:Y40,AC40),5)</f>
        <v>50</v>
      </c>
      <c r="AK40" s="30">
        <f>SMALL((P40:S40,V40:Y40,AC40),6)</f>
        <v>53</v>
      </c>
      <c r="AL40" s="30">
        <f>SMALL((P40:S40,V40:Y40,AC40),7)</f>
        <v>53</v>
      </c>
    </row>
    <row r="41" spans="2:38" ht="16.5" thickBot="1" x14ac:dyDescent="0.3">
      <c r="B41" s="80">
        <v>31</v>
      </c>
      <c r="C41" s="33" t="s">
        <v>30</v>
      </c>
      <c r="D41" s="34"/>
      <c r="E41" s="34">
        <v>47302</v>
      </c>
      <c r="F41" s="108" t="s">
        <v>218</v>
      </c>
      <c r="G41" s="118" t="s">
        <v>219</v>
      </c>
      <c r="H41" s="115" t="s">
        <v>52</v>
      </c>
      <c r="I41" s="132" t="s">
        <v>59</v>
      </c>
      <c r="J41" s="111"/>
      <c r="K41" s="103"/>
      <c r="L41" s="130"/>
      <c r="M41" s="104"/>
      <c r="N41" s="94">
        <f t="shared" si="0"/>
        <v>270</v>
      </c>
      <c r="O41" s="95"/>
      <c r="P41" s="140">
        <f>$Q$9+5</f>
        <v>50</v>
      </c>
      <c r="Q41" s="106">
        <v>20</v>
      </c>
      <c r="R41" s="106">
        <f>$Q$9+5</f>
        <v>50</v>
      </c>
      <c r="S41" s="106"/>
      <c r="T41" s="97">
        <f t="shared" si="1"/>
        <v>20</v>
      </c>
      <c r="U41" s="95"/>
      <c r="V41" s="107">
        <f t="shared" ref="V41:V48" si="8">$W$9+5</f>
        <v>53</v>
      </c>
      <c r="W41" s="105">
        <v>30</v>
      </c>
      <c r="X41" s="105">
        <f>$W$9+5</f>
        <v>53</v>
      </c>
      <c r="Y41" s="106"/>
      <c r="Z41" s="100">
        <f t="shared" si="2"/>
        <v>83</v>
      </c>
      <c r="AA41" s="101">
        <f t="shared" si="3"/>
        <v>166</v>
      </c>
      <c r="AB41" s="95"/>
      <c r="AC41" s="105">
        <v>28</v>
      </c>
      <c r="AD41" s="102">
        <f t="shared" si="4"/>
        <v>84</v>
      </c>
      <c r="AF41" s="30">
        <f>SMALL((P41:S41,V41:Y41,AC41),1)</f>
        <v>20</v>
      </c>
      <c r="AG41" s="30">
        <f>SMALL((P41:S41,V41:Y41,AC41),2)</f>
        <v>28</v>
      </c>
      <c r="AH41" s="30">
        <f>SMALL((P41:S41,V41:Y41,AC41),3)</f>
        <v>30</v>
      </c>
      <c r="AI41" s="30">
        <f>SMALL((P41:S41,V41:Y41,AC41),4)</f>
        <v>50</v>
      </c>
      <c r="AJ41" s="30">
        <f>SMALL((P41:S41,V41:Y41,AC41),5)</f>
        <v>50</v>
      </c>
      <c r="AK41" s="30">
        <f>SMALL((P41:S41,V41:Y41,AC41),6)</f>
        <v>53</v>
      </c>
      <c r="AL41" s="30">
        <f>SMALL((P41:S41,V41:Y41,AC41),7)</f>
        <v>53</v>
      </c>
    </row>
    <row r="42" spans="2:38" ht="16.5" thickBot="1" x14ac:dyDescent="0.3">
      <c r="B42" s="80">
        <v>32</v>
      </c>
      <c r="C42" s="33" t="s">
        <v>30</v>
      </c>
      <c r="D42" s="34"/>
      <c r="E42" s="108">
        <v>48615</v>
      </c>
      <c r="F42" s="108" t="s">
        <v>88</v>
      </c>
      <c r="G42" s="118" t="s">
        <v>17</v>
      </c>
      <c r="H42" s="115" t="s">
        <v>52</v>
      </c>
      <c r="I42" s="132" t="s">
        <v>59</v>
      </c>
      <c r="J42" s="111"/>
      <c r="K42" s="103"/>
      <c r="L42" s="103"/>
      <c r="M42" s="104"/>
      <c r="N42" s="94">
        <f t="shared" si="0"/>
        <v>274</v>
      </c>
      <c r="O42" s="95"/>
      <c r="P42" s="140">
        <f>$Q$9+5</f>
        <v>50</v>
      </c>
      <c r="Q42" s="106">
        <f>$Q$9+5</f>
        <v>50</v>
      </c>
      <c r="R42" s="106">
        <f>$Q$9+5</f>
        <v>50</v>
      </c>
      <c r="S42" s="106"/>
      <c r="T42" s="97">
        <f t="shared" si="1"/>
        <v>50</v>
      </c>
      <c r="U42" s="95"/>
      <c r="V42" s="107">
        <f t="shared" si="8"/>
        <v>53</v>
      </c>
      <c r="W42" s="105">
        <f>$W$9+5</f>
        <v>53</v>
      </c>
      <c r="X42" s="105">
        <f>$W$9+5</f>
        <v>53</v>
      </c>
      <c r="Y42" s="106"/>
      <c r="Z42" s="100">
        <f t="shared" si="2"/>
        <v>106</v>
      </c>
      <c r="AA42" s="101">
        <f t="shared" si="3"/>
        <v>212</v>
      </c>
      <c r="AB42" s="95"/>
      <c r="AC42" s="105">
        <v>4</v>
      </c>
      <c r="AD42" s="102">
        <f t="shared" si="4"/>
        <v>12</v>
      </c>
      <c r="AF42" s="30">
        <f>SMALL((P42:S42,V42:Y42,AC42),1)</f>
        <v>4</v>
      </c>
      <c r="AG42" s="30">
        <f>SMALL((P42:S42,V42:Y42,AC42),2)</f>
        <v>50</v>
      </c>
      <c r="AH42" s="30">
        <f>SMALL((P42:S42,V42:Y42,AC42),3)</f>
        <v>50</v>
      </c>
      <c r="AI42" s="30">
        <f>SMALL((P42:S42,V42:Y42,AC42),4)</f>
        <v>50</v>
      </c>
      <c r="AJ42" s="30">
        <f>SMALL((P42:S42,V42:Y42,AC42),5)</f>
        <v>53</v>
      </c>
      <c r="AK42" s="30">
        <f>SMALL((P42:S42,V42:Y42,AC42),6)</f>
        <v>53</v>
      </c>
      <c r="AL42" s="30">
        <f>SMALL((P42:S42,V42:Y42,AC42),7)</f>
        <v>53</v>
      </c>
    </row>
    <row r="43" spans="2:38" ht="16.5" thickBot="1" x14ac:dyDescent="0.3">
      <c r="B43" s="80">
        <v>33</v>
      </c>
      <c r="C43" s="33" t="s">
        <v>26</v>
      </c>
      <c r="D43" s="34"/>
      <c r="E43" s="34">
        <v>47619</v>
      </c>
      <c r="F43" s="108" t="s">
        <v>75</v>
      </c>
      <c r="G43" s="118" t="s">
        <v>25</v>
      </c>
      <c r="H43" s="115" t="s">
        <v>51</v>
      </c>
      <c r="I43" s="132" t="s">
        <v>59</v>
      </c>
      <c r="J43" s="111"/>
      <c r="K43" s="103"/>
      <c r="L43" s="130"/>
      <c r="M43" s="104"/>
      <c r="N43" s="94">
        <f t="shared" ref="N43:N74" si="9">T43+AA43+AD43</f>
        <v>276</v>
      </c>
      <c r="O43" s="95"/>
      <c r="P43" s="107">
        <v>22</v>
      </c>
      <c r="Q43" s="106">
        <v>35</v>
      </c>
      <c r="R43" s="106">
        <f>$Q$9+5</f>
        <v>50</v>
      </c>
      <c r="S43" s="106"/>
      <c r="T43" s="97">
        <f t="shared" ref="T43:T74" si="10">SMALL((P43:S43),1)</f>
        <v>22</v>
      </c>
      <c r="U43" s="95"/>
      <c r="V43" s="107">
        <f t="shared" si="8"/>
        <v>53</v>
      </c>
      <c r="W43" s="105">
        <f>$W$9+5</f>
        <v>53</v>
      </c>
      <c r="X43" s="105">
        <f>$W$9+5</f>
        <v>53</v>
      </c>
      <c r="Y43" s="106"/>
      <c r="Z43" s="100">
        <f t="shared" ref="Z43:Z74" si="11">SMALL((V43:Y43),1)+SMALL((V43:Y43),2)</f>
        <v>106</v>
      </c>
      <c r="AA43" s="101">
        <f t="shared" ref="AA43:AA74" si="12">Z43*2</f>
        <v>212</v>
      </c>
      <c r="AB43" s="95"/>
      <c r="AC43" s="105">
        <v>14</v>
      </c>
      <c r="AD43" s="102">
        <f t="shared" ref="AD43:AD74" si="13">AC43*3</f>
        <v>42</v>
      </c>
      <c r="AF43" s="30">
        <f>SMALL((P43:S43,V43:Y43,AC43),1)</f>
        <v>14</v>
      </c>
      <c r="AG43" s="30">
        <f>SMALL((P43:S43,V43:Y43,AC43),2)</f>
        <v>22</v>
      </c>
      <c r="AH43" s="30">
        <f>SMALL((P43:S43,V43:Y43,AC43),3)</f>
        <v>35</v>
      </c>
      <c r="AI43" s="30">
        <f>SMALL((P43:S43,V43:Y43,AC43),4)</f>
        <v>50</v>
      </c>
      <c r="AJ43" s="30">
        <f>SMALL((P43:S43,V43:Y43,AC43),5)</f>
        <v>53</v>
      </c>
      <c r="AK43" s="30">
        <f>SMALL((P43:S43,V43:Y43,AC43),6)</f>
        <v>53</v>
      </c>
      <c r="AL43" s="30">
        <f>SMALL((P43:S43,V43:Y43,AC43),7)</f>
        <v>53</v>
      </c>
    </row>
    <row r="44" spans="2:38" ht="16.5" thickBot="1" x14ac:dyDescent="0.3">
      <c r="B44" s="80">
        <v>34</v>
      </c>
      <c r="C44" s="33" t="s">
        <v>23</v>
      </c>
      <c r="D44" s="34"/>
      <c r="E44" s="108">
        <v>45103</v>
      </c>
      <c r="F44" s="34" t="s">
        <v>202</v>
      </c>
      <c r="G44" s="117" t="s">
        <v>203</v>
      </c>
      <c r="H44" s="114" t="s">
        <v>51</v>
      </c>
      <c r="I44" s="132" t="s">
        <v>186</v>
      </c>
      <c r="J44" s="111"/>
      <c r="K44" s="103"/>
      <c r="L44" s="103"/>
      <c r="M44" s="104"/>
      <c r="N44" s="94">
        <f t="shared" si="9"/>
        <v>279</v>
      </c>
      <c r="O44" s="95"/>
      <c r="P44" s="140">
        <f>$Q$9+5</f>
        <v>50</v>
      </c>
      <c r="Q44" s="106">
        <f>$Q$9+5</f>
        <v>50</v>
      </c>
      <c r="R44" s="106">
        <f>$Q$9+5</f>
        <v>50</v>
      </c>
      <c r="S44" s="106"/>
      <c r="T44" s="97">
        <f t="shared" si="10"/>
        <v>50</v>
      </c>
      <c r="U44" s="95"/>
      <c r="V44" s="107">
        <f t="shared" si="8"/>
        <v>53</v>
      </c>
      <c r="W44" s="105">
        <v>38</v>
      </c>
      <c r="X44" s="105">
        <v>12</v>
      </c>
      <c r="Y44" s="106"/>
      <c r="Z44" s="100">
        <f t="shared" si="11"/>
        <v>50</v>
      </c>
      <c r="AA44" s="101">
        <f t="shared" si="12"/>
        <v>100</v>
      </c>
      <c r="AB44" s="95"/>
      <c r="AC44" s="105">
        <v>43</v>
      </c>
      <c r="AD44" s="102">
        <f t="shared" si="13"/>
        <v>129</v>
      </c>
      <c r="AF44" s="30">
        <f>SMALL((P44:S44,V44:Y44,AC44),1)</f>
        <v>12</v>
      </c>
      <c r="AG44" s="30">
        <f>SMALL((P44:S44,V44:Y44,AC44),2)</f>
        <v>38</v>
      </c>
      <c r="AH44" s="30">
        <f>SMALL((P44:S44,V44:Y44,AC44),3)</f>
        <v>43</v>
      </c>
      <c r="AI44" s="30">
        <f>SMALL((P44:S44,V44:Y44,AC44),4)</f>
        <v>50</v>
      </c>
      <c r="AJ44" s="30">
        <f>SMALL((P44:S44,V44:Y44,AC44),5)</f>
        <v>50</v>
      </c>
      <c r="AK44" s="30">
        <f>SMALL((P44:S44,V44:Y44,AC44),6)</f>
        <v>50</v>
      </c>
      <c r="AL44" s="30">
        <f>SMALL((P44:S44,V44:Y44,AC44),7)</f>
        <v>53</v>
      </c>
    </row>
    <row r="45" spans="2:38" ht="16.5" thickBot="1" x14ac:dyDescent="0.3">
      <c r="B45" s="80">
        <v>35</v>
      </c>
      <c r="C45" s="33" t="s">
        <v>26</v>
      </c>
      <c r="D45" s="34"/>
      <c r="E45" s="34">
        <v>47839</v>
      </c>
      <c r="F45" s="34" t="s">
        <v>150</v>
      </c>
      <c r="G45" s="117" t="s">
        <v>69</v>
      </c>
      <c r="H45" s="114" t="s">
        <v>52</v>
      </c>
      <c r="I45" s="132" t="s">
        <v>186</v>
      </c>
      <c r="J45" s="111"/>
      <c r="K45" s="103"/>
      <c r="L45" s="103"/>
      <c r="M45" s="104"/>
      <c r="N45" s="94">
        <f t="shared" si="9"/>
        <v>290</v>
      </c>
      <c r="O45" s="95"/>
      <c r="P45" s="107">
        <v>30</v>
      </c>
      <c r="Q45" s="106">
        <v>21</v>
      </c>
      <c r="R45" s="106">
        <f>$Q$9+5</f>
        <v>50</v>
      </c>
      <c r="S45" s="106"/>
      <c r="T45" s="97">
        <f t="shared" si="10"/>
        <v>21</v>
      </c>
      <c r="U45" s="95"/>
      <c r="V45" s="107">
        <f t="shared" si="8"/>
        <v>53</v>
      </c>
      <c r="W45" s="105">
        <v>32</v>
      </c>
      <c r="X45" s="105">
        <f t="shared" ref="X45:X52" si="14">$W$9+5</f>
        <v>53</v>
      </c>
      <c r="Y45" s="106"/>
      <c r="Z45" s="100">
        <f t="shared" si="11"/>
        <v>85</v>
      </c>
      <c r="AA45" s="101">
        <f t="shared" si="12"/>
        <v>170</v>
      </c>
      <c r="AB45" s="95"/>
      <c r="AC45" s="105">
        <v>33</v>
      </c>
      <c r="AD45" s="102">
        <f t="shared" si="13"/>
        <v>99</v>
      </c>
      <c r="AF45" s="30">
        <f>SMALL((P45:S45,V45:Y45,AC45),1)</f>
        <v>21</v>
      </c>
      <c r="AG45" s="30">
        <f>SMALL((P45:S45,V45:Y45,AC45),2)</f>
        <v>30</v>
      </c>
      <c r="AH45" s="30">
        <f>SMALL((P45:S45,V45:Y45,AC45),3)</f>
        <v>32</v>
      </c>
      <c r="AI45" s="30">
        <f>SMALL((P45:S45,V45:Y45,AC45),4)</f>
        <v>33</v>
      </c>
      <c r="AJ45" s="30">
        <f>SMALL((P45:S45,V45:Y45,AC45),5)</f>
        <v>50</v>
      </c>
      <c r="AK45" s="30">
        <f>SMALL((P45:S45,V45:Y45,AC45),6)</f>
        <v>53</v>
      </c>
      <c r="AL45" s="30">
        <f>SMALL((P45:S45,V45:Y45,AC45),7)</f>
        <v>53</v>
      </c>
    </row>
    <row r="46" spans="2:38" ht="16.5" thickBot="1" x14ac:dyDescent="0.3">
      <c r="B46" s="80">
        <v>36</v>
      </c>
      <c r="C46" s="33" t="s">
        <v>223</v>
      </c>
      <c r="D46" s="34"/>
      <c r="E46" s="34">
        <v>47946</v>
      </c>
      <c r="F46" s="34" t="s">
        <v>204</v>
      </c>
      <c r="G46" s="117" t="s">
        <v>205</v>
      </c>
      <c r="H46" s="114" t="s">
        <v>52</v>
      </c>
      <c r="I46" s="132" t="s">
        <v>59</v>
      </c>
      <c r="J46" s="111"/>
      <c r="K46" s="103"/>
      <c r="L46" s="103"/>
      <c r="M46" s="104"/>
      <c r="N46" s="94">
        <f t="shared" si="9"/>
        <v>292</v>
      </c>
      <c r="O46" s="95"/>
      <c r="P46" s="140">
        <f>$Q$9+5</f>
        <v>50</v>
      </c>
      <c r="Q46" s="106">
        <f>$Q$9+5</f>
        <v>50</v>
      </c>
      <c r="R46" s="106">
        <v>12</v>
      </c>
      <c r="S46" s="106"/>
      <c r="T46" s="97">
        <f t="shared" si="10"/>
        <v>12</v>
      </c>
      <c r="U46" s="95"/>
      <c r="V46" s="107">
        <f t="shared" si="8"/>
        <v>53</v>
      </c>
      <c r="W46" s="105">
        <v>36</v>
      </c>
      <c r="X46" s="105">
        <f t="shared" si="14"/>
        <v>53</v>
      </c>
      <c r="Y46" s="106"/>
      <c r="Z46" s="100">
        <f t="shared" si="11"/>
        <v>89</v>
      </c>
      <c r="AA46" s="101">
        <f t="shared" si="12"/>
        <v>178</v>
      </c>
      <c r="AB46" s="95"/>
      <c r="AC46" s="105">
        <v>34</v>
      </c>
      <c r="AD46" s="102">
        <f t="shared" si="13"/>
        <v>102</v>
      </c>
      <c r="AF46" s="30">
        <f>SMALL((P46:S46,V46:Y46,AC46),1)</f>
        <v>12</v>
      </c>
      <c r="AG46" s="30">
        <f>SMALL((P46:S46,V46:Y46,AC46),2)</f>
        <v>34</v>
      </c>
      <c r="AH46" s="30">
        <f>SMALL((P46:S46,V46:Y46,AC46),3)</f>
        <v>36</v>
      </c>
      <c r="AI46" s="30">
        <f>SMALL((P46:S46,V46:Y46,AC46),4)</f>
        <v>50</v>
      </c>
      <c r="AJ46" s="30">
        <f>SMALL((P46:S46,V46:Y46,AC46),5)</f>
        <v>50</v>
      </c>
      <c r="AK46" s="30">
        <f>SMALL((P46:S46,V46:Y46,AC46),6)</f>
        <v>53</v>
      </c>
      <c r="AL46" s="30">
        <f>SMALL((P46:S46,V46:Y46,AC46),7)</f>
        <v>53</v>
      </c>
    </row>
    <row r="47" spans="2:38" ht="16.5" thickBot="1" x14ac:dyDescent="0.3">
      <c r="B47" s="80">
        <v>37</v>
      </c>
      <c r="C47" s="33" t="s">
        <v>26</v>
      </c>
      <c r="D47" s="34"/>
      <c r="E47" s="34">
        <v>46607</v>
      </c>
      <c r="F47" s="34" t="s">
        <v>64</v>
      </c>
      <c r="G47" s="117" t="s">
        <v>69</v>
      </c>
      <c r="H47" s="114" t="s">
        <v>52</v>
      </c>
      <c r="I47" s="132" t="s">
        <v>59</v>
      </c>
      <c r="J47" s="111"/>
      <c r="K47" s="103"/>
      <c r="L47" s="103"/>
      <c r="M47" s="104"/>
      <c r="N47" s="94">
        <f t="shared" si="9"/>
        <v>295</v>
      </c>
      <c r="O47" s="95"/>
      <c r="P47" s="107">
        <v>11</v>
      </c>
      <c r="Q47" s="106">
        <f>$Q$9+5</f>
        <v>50</v>
      </c>
      <c r="R47" s="106">
        <f>$Q$9+5</f>
        <v>50</v>
      </c>
      <c r="S47" s="106"/>
      <c r="T47" s="97">
        <f t="shared" si="10"/>
        <v>11</v>
      </c>
      <c r="U47" s="95"/>
      <c r="V47" s="107">
        <f t="shared" si="8"/>
        <v>53</v>
      </c>
      <c r="W47" s="105">
        <f>$W$9+5</f>
        <v>53</v>
      </c>
      <c r="X47" s="105">
        <f t="shared" si="14"/>
        <v>53</v>
      </c>
      <c r="Y47" s="106"/>
      <c r="Z47" s="100">
        <f t="shared" si="11"/>
        <v>106</v>
      </c>
      <c r="AA47" s="101">
        <f t="shared" si="12"/>
        <v>212</v>
      </c>
      <c r="AB47" s="95"/>
      <c r="AC47" s="105">
        <v>24</v>
      </c>
      <c r="AD47" s="102">
        <f t="shared" si="13"/>
        <v>72</v>
      </c>
      <c r="AF47" s="30">
        <f>SMALL((P47:S47,V47:Y47,AC47),1)</f>
        <v>11</v>
      </c>
      <c r="AG47" s="30">
        <f>SMALL((P47:S47,V47:Y47,AC47),2)</f>
        <v>24</v>
      </c>
      <c r="AH47" s="30">
        <f>SMALL((P47:S47,V47:Y47,AC47),3)</f>
        <v>50</v>
      </c>
      <c r="AI47" s="30">
        <f>SMALL((P47:S47,V47:Y47,AC47),4)</f>
        <v>50</v>
      </c>
      <c r="AJ47" s="30">
        <f>SMALL((P47:S47,V47:Y47,AC47),5)</f>
        <v>53</v>
      </c>
      <c r="AK47" s="30">
        <f>SMALL((P47:S47,V47:Y47,AC47),6)</f>
        <v>53</v>
      </c>
      <c r="AL47" s="30">
        <f>SMALL((P47:S47,V47:Y47,AC47),7)</f>
        <v>53</v>
      </c>
    </row>
    <row r="48" spans="2:38" ht="16.5" thickBot="1" x14ac:dyDescent="0.3">
      <c r="B48" s="80">
        <v>38</v>
      </c>
      <c r="C48" s="33" t="s">
        <v>180</v>
      </c>
      <c r="D48" s="34"/>
      <c r="E48" s="34">
        <v>47942</v>
      </c>
      <c r="F48" s="34" t="s">
        <v>178</v>
      </c>
      <c r="G48" s="117" t="s">
        <v>179</v>
      </c>
      <c r="H48" s="114" t="s">
        <v>51</v>
      </c>
      <c r="I48" s="132" t="s">
        <v>59</v>
      </c>
      <c r="J48" s="111"/>
      <c r="K48" s="103"/>
      <c r="L48" s="103"/>
      <c r="M48" s="104"/>
      <c r="N48" s="94">
        <f t="shared" si="9"/>
        <v>309</v>
      </c>
      <c r="O48" s="95"/>
      <c r="P48" s="140">
        <f>$Q$9+5</f>
        <v>50</v>
      </c>
      <c r="Q48" s="106">
        <v>5</v>
      </c>
      <c r="R48" s="106">
        <f>$Q$9+5</f>
        <v>50</v>
      </c>
      <c r="S48" s="106"/>
      <c r="T48" s="97">
        <f t="shared" si="10"/>
        <v>5</v>
      </c>
      <c r="U48" s="95"/>
      <c r="V48" s="107">
        <f t="shared" si="8"/>
        <v>53</v>
      </c>
      <c r="W48" s="105">
        <v>15</v>
      </c>
      <c r="X48" s="105">
        <f t="shared" si="14"/>
        <v>53</v>
      </c>
      <c r="Y48" s="106"/>
      <c r="Z48" s="100">
        <f t="shared" si="11"/>
        <v>68</v>
      </c>
      <c r="AA48" s="101">
        <f t="shared" si="12"/>
        <v>136</v>
      </c>
      <c r="AB48" s="95"/>
      <c r="AC48" s="105">
        <f>$AC$9+5</f>
        <v>56</v>
      </c>
      <c r="AD48" s="102">
        <f t="shared" si="13"/>
        <v>168</v>
      </c>
      <c r="AF48" s="30">
        <f>SMALL((P48:S48,V48:Y48,AC48),1)</f>
        <v>5</v>
      </c>
      <c r="AG48" s="30">
        <f>SMALL((P48:S48,V48:Y48,AC48),2)</f>
        <v>15</v>
      </c>
      <c r="AH48" s="30">
        <f>SMALL((P48:S48,V48:Y48,AC48),3)</f>
        <v>50</v>
      </c>
      <c r="AI48" s="30">
        <f>SMALL((P48:S48,V48:Y48,AC48),4)</f>
        <v>50</v>
      </c>
      <c r="AJ48" s="30">
        <f>SMALL((P48:S48,V48:Y48,AC48),5)</f>
        <v>53</v>
      </c>
      <c r="AK48" s="30">
        <f>SMALL((P48:S48,V48:Y48,AC48),6)</f>
        <v>53</v>
      </c>
      <c r="AL48" s="30">
        <f>SMALL((P48:S48,V48:Y48,AC48),7)</f>
        <v>56</v>
      </c>
    </row>
    <row r="49" spans="2:38" ht="16.5" thickBot="1" x14ac:dyDescent="0.3">
      <c r="B49" s="80">
        <v>39</v>
      </c>
      <c r="C49" s="33" t="s">
        <v>23</v>
      </c>
      <c r="D49" s="34"/>
      <c r="E49" s="34">
        <v>46801</v>
      </c>
      <c r="F49" s="108" t="s">
        <v>57</v>
      </c>
      <c r="G49" s="118" t="s">
        <v>118</v>
      </c>
      <c r="H49" s="115" t="s">
        <v>51</v>
      </c>
      <c r="I49" s="132" t="s">
        <v>59</v>
      </c>
      <c r="J49" s="127"/>
      <c r="K49" s="103"/>
      <c r="L49" s="103"/>
      <c r="M49" s="104"/>
      <c r="N49" s="94">
        <f t="shared" si="9"/>
        <v>312</v>
      </c>
      <c r="O49" s="95"/>
      <c r="P49" s="107">
        <v>33</v>
      </c>
      <c r="Q49" s="106">
        <f>$Q$9+5</f>
        <v>50</v>
      </c>
      <c r="R49" s="106">
        <v>14</v>
      </c>
      <c r="S49" s="106"/>
      <c r="T49" s="97">
        <f t="shared" si="10"/>
        <v>14</v>
      </c>
      <c r="U49" s="95"/>
      <c r="V49" s="107">
        <v>12</v>
      </c>
      <c r="W49" s="105">
        <f>$W$9+5</f>
        <v>53</v>
      </c>
      <c r="X49" s="105">
        <f t="shared" si="14"/>
        <v>53</v>
      </c>
      <c r="Y49" s="106"/>
      <c r="Z49" s="100">
        <f t="shared" si="11"/>
        <v>65</v>
      </c>
      <c r="AA49" s="101">
        <f t="shared" si="12"/>
        <v>130</v>
      </c>
      <c r="AB49" s="95"/>
      <c r="AC49" s="105">
        <f>$AC$9+5</f>
        <v>56</v>
      </c>
      <c r="AD49" s="102">
        <f t="shared" si="13"/>
        <v>168</v>
      </c>
      <c r="AF49" s="30">
        <f>SMALL((P49:S49,V49:Y49,AC49),1)</f>
        <v>12</v>
      </c>
      <c r="AG49" s="30">
        <f>SMALL((P49:S49,V49:Y49,AC49),2)</f>
        <v>14</v>
      </c>
      <c r="AH49" s="30">
        <f>SMALL((P49:S49,V49:Y49,AC49),3)</f>
        <v>33</v>
      </c>
      <c r="AI49" s="30">
        <f>SMALL((P49:S49,V49:Y49,AC49),4)</f>
        <v>50</v>
      </c>
      <c r="AJ49" s="30">
        <f>SMALL((P49:S49,V49:Y49,AC49),5)</f>
        <v>53</v>
      </c>
      <c r="AK49" s="30">
        <f>SMALL((P49:S49,V49:Y49,AC49),6)</f>
        <v>53</v>
      </c>
      <c r="AL49" s="30">
        <f>SMALL((P49:S49,V49:Y49,AC49),7)</f>
        <v>56</v>
      </c>
    </row>
    <row r="50" spans="2:38" ht="16.5" thickBot="1" x14ac:dyDescent="0.3">
      <c r="B50" s="80">
        <v>40</v>
      </c>
      <c r="C50" s="33" t="s">
        <v>196</v>
      </c>
      <c r="D50" s="34"/>
      <c r="E50" s="108">
        <v>45499</v>
      </c>
      <c r="F50" s="34" t="s">
        <v>92</v>
      </c>
      <c r="G50" s="117" t="s">
        <v>93</v>
      </c>
      <c r="H50" s="114" t="s">
        <v>52</v>
      </c>
      <c r="I50" s="132" t="s">
        <v>186</v>
      </c>
      <c r="J50" s="111"/>
      <c r="K50" s="103"/>
      <c r="L50" s="103"/>
      <c r="M50" s="104"/>
      <c r="N50" s="94">
        <f t="shared" si="9"/>
        <v>312</v>
      </c>
      <c r="O50" s="95"/>
      <c r="P50" s="140">
        <f>$Q$9+5</f>
        <v>50</v>
      </c>
      <c r="Q50" s="106">
        <f>$Q$9+5</f>
        <v>50</v>
      </c>
      <c r="R50" s="106">
        <f>$Q$9+5</f>
        <v>50</v>
      </c>
      <c r="S50" s="106"/>
      <c r="T50" s="97">
        <f t="shared" si="10"/>
        <v>50</v>
      </c>
      <c r="U50" s="95"/>
      <c r="V50" s="107">
        <v>12</v>
      </c>
      <c r="W50" s="105">
        <v>35</v>
      </c>
      <c r="X50" s="105">
        <f t="shared" si="14"/>
        <v>53</v>
      </c>
      <c r="Y50" s="106"/>
      <c r="Z50" s="100">
        <f t="shared" si="11"/>
        <v>47</v>
      </c>
      <c r="AA50" s="101">
        <f t="shared" si="12"/>
        <v>94</v>
      </c>
      <c r="AB50" s="95"/>
      <c r="AC50" s="105">
        <f>$AC$9+5</f>
        <v>56</v>
      </c>
      <c r="AD50" s="102">
        <f t="shared" si="13"/>
        <v>168</v>
      </c>
      <c r="AF50" s="30">
        <f>SMALL((P50:S50,V50:Y50,AC50),1)</f>
        <v>12</v>
      </c>
      <c r="AG50" s="30">
        <f>SMALL((P50:S50,V50:Y50,AC50),2)</f>
        <v>35</v>
      </c>
      <c r="AH50" s="30">
        <f>SMALL((P50:S50,V50:Y50,AC50),3)</f>
        <v>50</v>
      </c>
      <c r="AI50" s="30">
        <f>SMALL((P50:S50,V50:Y50,AC50),4)</f>
        <v>50</v>
      </c>
      <c r="AJ50" s="30">
        <f>SMALL((P50:S50,V50:Y50,AC50),5)</f>
        <v>50</v>
      </c>
      <c r="AK50" s="30">
        <f>SMALL((P50:S50,V50:Y50,AC50),6)</f>
        <v>53</v>
      </c>
      <c r="AL50" s="30">
        <f>SMALL((P50:S50,V50:Y50,AC50),7)</f>
        <v>56</v>
      </c>
    </row>
    <row r="51" spans="2:38" ht="16.5" thickBot="1" x14ac:dyDescent="0.3">
      <c r="B51" s="80">
        <v>41</v>
      </c>
      <c r="C51" s="33" t="s">
        <v>26</v>
      </c>
      <c r="D51" s="34"/>
      <c r="E51" s="34">
        <v>48460</v>
      </c>
      <c r="F51" s="34" t="s">
        <v>71</v>
      </c>
      <c r="G51" s="117" t="s">
        <v>65</v>
      </c>
      <c r="H51" s="114" t="s">
        <v>51</v>
      </c>
      <c r="I51" s="132" t="s">
        <v>59</v>
      </c>
      <c r="J51" s="111"/>
      <c r="K51" s="103"/>
      <c r="L51" s="103"/>
      <c r="M51" s="104"/>
      <c r="N51" s="94">
        <f t="shared" si="9"/>
        <v>314</v>
      </c>
      <c r="O51" s="95"/>
      <c r="P51" s="107">
        <v>18</v>
      </c>
      <c r="Q51" s="106">
        <v>12</v>
      </c>
      <c r="R51" s="106">
        <f>$Q$9+5</f>
        <v>50</v>
      </c>
      <c r="S51" s="106"/>
      <c r="T51" s="97">
        <f t="shared" si="10"/>
        <v>12</v>
      </c>
      <c r="U51" s="95"/>
      <c r="V51" s="107">
        <f>$W$9+5</f>
        <v>53</v>
      </c>
      <c r="W51" s="105">
        <f>$W$9+5</f>
        <v>53</v>
      </c>
      <c r="X51" s="105">
        <f t="shared" si="14"/>
        <v>53</v>
      </c>
      <c r="Y51" s="106"/>
      <c r="Z51" s="100">
        <f t="shared" si="11"/>
        <v>106</v>
      </c>
      <c r="AA51" s="101">
        <f t="shared" si="12"/>
        <v>212</v>
      </c>
      <c r="AB51" s="95"/>
      <c r="AC51" s="105">
        <v>30</v>
      </c>
      <c r="AD51" s="102">
        <f t="shared" si="13"/>
        <v>90</v>
      </c>
      <c r="AF51" s="30">
        <f>SMALL((P51:S51,V51:Y51,AC51),1)</f>
        <v>12</v>
      </c>
      <c r="AG51" s="30">
        <f>SMALL((P51:S51,V51:Y51,AC51),2)</f>
        <v>18</v>
      </c>
      <c r="AH51" s="30">
        <f>SMALL((P51:S51,V51:Y51,AC51),3)</f>
        <v>30</v>
      </c>
      <c r="AI51" s="30">
        <f>SMALL((P51:S51,V51:Y51,AC51),4)</f>
        <v>50</v>
      </c>
      <c r="AJ51" s="30">
        <f>SMALL((P51:S51,V51:Y51,AC51),5)</f>
        <v>53</v>
      </c>
      <c r="AK51" s="30">
        <f>SMALL((P51:S51,V51:Y51,AC51),6)</f>
        <v>53</v>
      </c>
      <c r="AL51" s="30">
        <f>SMALL((P51:S51,V51:Y51,AC51),7)</f>
        <v>53</v>
      </c>
    </row>
    <row r="52" spans="2:38" ht="16.5" thickBot="1" x14ac:dyDescent="0.3">
      <c r="B52" s="80">
        <v>42</v>
      </c>
      <c r="C52" s="33" t="s">
        <v>30</v>
      </c>
      <c r="D52" s="34"/>
      <c r="E52" s="34">
        <v>48016</v>
      </c>
      <c r="F52" s="34" t="s">
        <v>29</v>
      </c>
      <c r="G52" s="117" t="s">
        <v>14</v>
      </c>
      <c r="H52" s="114" t="s">
        <v>51</v>
      </c>
      <c r="I52" s="132" t="s">
        <v>59</v>
      </c>
      <c r="J52" s="111"/>
      <c r="K52" s="103"/>
      <c r="L52" s="103"/>
      <c r="M52" s="104"/>
      <c r="N52" s="94">
        <f t="shared" si="9"/>
        <v>314</v>
      </c>
      <c r="O52" s="95"/>
      <c r="P52" s="140">
        <f t="shared" ref="P52:P60" si="15">$Q$9+5</f>
        <v>50</v>
      </c>
      <c r="Q52" s="106">
        <v>23</v>
      </c>
      <c r="R52" s="106">
        <f>$Q$9+5</f>
        <v>50</v>
      </c>
      <c r="S52" s="106"/>
      <c r="T52" s="97">
        <f t="shared" si="10"/>
        <v>23</v>
      </c>
      <c r="U52" s="95"/>
      <c r="V52" s="107">
        <f t="shared" ref="V52:V61" si="16">$W$9+5</f>
        <v>53</v>
      </c>
      <c r="W52" s="105">
        <v>34</v>
      </c>
      <c r="X52" s="105">
        <f t="shared" si="14"/>
        <v>53</v>
      </c>
      <c r="Y52" s="106"/>
      <c r="Z52" s="100">
        <f t="shared" si="11"/>
        <v>87</v>
      </c>
      <c r="AA52" s="101">
        <f t="shared" si="12"/>
        <v>174</v>
      </c>
      <c r="AB52" s="95"/>
      <c r="AC52" s="105">
        <v>39</v>
      </c>
      <c r="AD52" s="102">
        <f t="shared" si="13"/>
        <v>117</v>
      </c>
      <c r="AF52" s="30">
        <f>SMALL((P52:S52,V52:Y52,AC52),1)</f>
        <v>23</v>
      </c>
      <c r="AG52" s="30">
        <f>SMALL((P52:S52,V52:Y52,AC52),2)</f>
        <v>34</v>
      </c>
      <c r="AH52" s="30">
        <f>SMALL((P52:S52,V52:Y52,AC52),3)</f>
        <v>39</v>
      </c>
      <c r="AI52" s="30">
        <f>SMALL((P52:S52,V52:Y52,AC52),4)</f>
        <v>50</v>
      </c>
      <c r="AJ52" s="30">
        <f>SMALL((P52:S52,V52:Y52,AC52),5)</f>
        <v>50</v>
      </c>
      <c r="AK52" s="30">
        <f>SMALL((P52:S52,V52:Y52,AC52),6)</f>
        <v>53</v>
      </c>
      <c r="AL52" s="30">
        <f>SMALL((P52:S52,V52:Y52,AC52),7)</f>
        <v>53</v>
      </c>
    </row>
    <row r="53" spans="2:38" ht="16.5" thickBot="1" x14ac:dyDescent="0.3">
      <c r="B53" s="80">
        <v>43</v>
      </c>
      <c r="C53" s="33" t="s">
        <v>265</v>
      </c>
      <c r="D53" s="34"/>
      <c r="E53" s="34">
        <v>37784</v>
      </c>
      <c r="F53" s="108" t="s">
        <v>35</v>
      </c>
      <c r="G53" s="118" t="s">
        <v>267</v>
      </c>
      <c r="H53" s="115" t="s">
        <v>52</v>
      </c>
      <c r="I53" s="132" t="s">
        <v>59</v>
      </c>
      <c r="J53" s="111"/>
      <c r="K53" s="103"/>
      <c r="L53" s="103"/>
      <c r="M53" s="104"/>
      <c r="N53" s="94">
        <f t="shared" si="9"/>
        <v>316</v>
      </c>
      <c r="O53" s="95"/>
      <c r="P53" s="140">
        <f t="shared" si="15"/>
        <v>50</v>
      </c>
      <c r="Q53" s="106">
        <f>$Q$9+5</f>
        <v>50</v>
      </c>
      <c r="R53" s="106">
        <v>16</v>
      </c>
      <c r="S53" s="106"/>
      <c r="T53" s="97">
        <f t="shared" si="10"/>
        <v>16</v>
      </c>
      <c r="U53" s="95"/>
      <c r="V53" s="107">
        <f t="shared" si="16"/>
        <v>53</v>
      </c>
      <c r="W53" s="105">
        <f>$W$9+5</f>
        <v>53</v>
      </c>
      <c r="X53" s="105">
        <v>13</v>
      </c>
      <c r="Y53" s="106"/>
      <c r="Z53" s="100">
        <f t="shared" si="11"/>
        <v>66</v>
      </c>
      <c r="AA53" s="101">
        <f t="shared" si="12"/>
        <v>132</v>
      </c>
      <c r="AB53" s="95"/>
      <c r="AC53" s="105">
        <f>$AC$9+5</f>
        <v>56</v>
      </c>
      <c r="AD53" s="102">
        <f t="shared" si="13"/>
        <v>168</v>
      </c>
      <c r="AF53" s="30">
        <f>SMALL((P53:S53,V53:Y53,AC53),1)</f>
        <v>13</v>
      </c>
      <c r="AG53" s="30">
        <f>SMALL((P53:S53,V53:Y53,AC53),2)</f>
        <v>16</v>
      </c>
      <c r="AH53" s="30">
        <f>SMALL((P53:S53,V53:Y53,AC53),3)</f>
        <v>50</v>
      </c>
      <c r="AI53" s="30">
        <f>SMALL((P53:S53,V53:Y53,AC53),4)</f>
        <v>50</v>
      </c>
      <c r="AJ53" s="30">
        <f>SMALL((P53:S53,V53:Y53,AC53),5)</f>
        <v>53</v>
      </c>
      <c r="AK53" s="30">
        <f>SMALL((P53:S53,V53:Y53,AC53),6)</f>
        <v>53</v>
      </c>
      <c r="AL53" s="30">
        <f>SMALL((P53:S53,V53:Y53,AC53),7)</f>
        <v>56</v>
      </c>
    </row>
    <row r="54" spans="2:38" ht="16.5" thickBot="1" x14ac:dyDescent="0.3">
      <c r="B54" s="80">
        <v>44</v>
      </c>
      <c r="C54" s="33" t="s">
        <v>30</v>
      </c>
      <c r="D54" s="34"/>
      <c r="E54" s="34">
        <v>48872</v>
      </c>
      <c r="F54" s="34" t="s">
        <v>83</v>
      </c>
      <c r="G54" s="117" t="s">
        <v>106</v>
      </c>
      <c r="H54" s="114" t="s">
        <v>51</v>
      </c>
      <c r="I54" s="132" t="s">
        <v>59</v>
      </c>
      <c r="J54" s="111"/>
      <c r="K54" s="103"/>
      <c r="L54" s="103"/>
      <c r="M54" s="104"/>
      <c r="N54" s="94">
        <f t="shared" si="9"/>
        <v>323</v>
      </c>
      <c r="O54" s="95"/>
      <c r="P54" s="140">
        <f t="shared" si="15"/>
        <v>50</v>
      </c>
      <c r="Q54" s="106">
        <v>15</v>
      </c>
      <c r="R54" s="106">
        <f t="shared" ref="R54:R84" si="17">$Q$9+5</f>
        <v>50</v>
      </c>
      <c r="S54" s="106"/>
      <c r="T54" s="97">
        <f t="shared" si="10"/>
        <v>15</v>
      </c>
      <c r="U54" s="95"/>
      <c r="V54" s="107">
        <f t="shared" si="16"/>
        <v>53</v>
      </c>
      <c r="W54" s="105">
        <f>$W$9+5</f>
        <v>53</v>
      </c>
      <c r="X54" s="105">
        <f t="shared" ref="X54:X59" si="18">$W$9+5</f>
        <v>53</v>
      </c>
      <c r="Y54" s="106"/>
      <c r="Z54" s="100">
        <f t="shared" si="11"/>
        <v>106</v>
      </c>
      <c r="AA54" s="101">
        <f t="shared" si="12"/>
        <v>212</v>
      </c>
      <c r="AB54" s="95"/>
      <c r="AC54" s="105">
        <v>32</v>
      </c>
      <c r="AD54" s="102">
        <f t="shared" si="13"/>
        <v>96</v>
      </c>
      <c r="AF54" s="30">
        <f>SMALL((P54:S54,V54:Y54,AC54),1)</f>
        <v>15</v>
      </c>
      <c r="AG54" s="30">
        <f>SMALL((P54:S54,V54:Y54,AC54),2)</f>
        <v>32</v>
      </c>
      <c r="AH54" s="30">
        <f>SMALL((P54:S54,V54:Y54,AC54),3)</f>
        <v>50</v>
      </c>
      <c r="AI54" s="30">
        <f>SMALL((P54:S54,V54:Y54,AC54),4)</f>
        <v>50</v>
      </c>
      <c r="AJ54" s="30">
        <f>SMALL((P54:S54,V54:Y54,AC54),5)</f>
        <v>53</v>
      </c>
      <c r="AK54" s="30">
        <f>SMALL((P54:S54,V54:Y54,AC54),6)</f>
        <v>53</v>
      </c>
      <c r="AL54" s="30">
        <f>SMALL((P54:S54,V54:Y54,AC54),7)</f>
        <v>53</v>
      </c>
    </row>
    <row r="55" spans="2:38" ht="16.5" thickBot="1" x14ac:dyDescent="0.3">
      <c r="B55" s="80">
        <v>45</v>
      </c>
      <c r="C55" s="33" t="s">
        <v>23</v>
      </c>
      <c r="D55" s="34"/>
      <c r="E55" s="34">
        <v>49028</v>
      </c>
      <c r="F55" s="34" t="s">
        <v>28</v>
      </c>
      <c r="G55" s="117" t="s">
        <v>7</v>
      </c>
      <c r="H55" s="114" t="s">
        <v>52</v>
      </c>
      <c r="I55" s="132" t="s">
        <v>59</v>
      </c>
      <c r="J55" s="111"/>
      <c r="K55" s="103"/>
      <c r="L55" s="103"/>
      <c r="M55" s="104"/>
      <c r="N55" s="94">
        <f t="shared" si="9"/>
        <v>330</v>
      </c>
      <c r="O55" s="95"/>
      <c r="P55" s="140">
        <f t="shared" si="15"/>
        <v>50</v>
      </c>
      <c r="Q55" s="106">
        <f>$Q$9+5</f>
        <v>50</v>
      </c>
      <c r="R55" s="106">
        <f t="shared" si="17"/>
        <v>50</v>
      </c>
      <c r="S55" s="106"/>
      <c r="T55" s="97">
        <f t="shared" si="10"/>
        <v>50</v>
      </c>
      <c r="U55" s="95"/>
      <c r="V55" s="107">
        <f t="shared" si="16"/>
        <v>53</v>
      </c>
      <c r="W55" s="105">
        <v>3</v>
      </c>
      <c r="X55" s="105">
        <f t="shared" si="18"/>
        <v>53</v>
      </c>
      <c r="Y55" s="106"/>
      <c r="Z55" s="100">
        <f t="shared" si="11"/>
        <v>56</v>
      </c>
      <c r="AA55" s="101">
        <f t="shared" si="12"/>
        <v>112</v>
      </c>
      <c r="AB55" s="95"/>
      <c r="AC55" s="105">
        <f>$AC$9+5</f>
        <v>56</v>
      </c>
      <c r="AD55" s="102">
        <f t="shared" si="13"/>
        <v>168</v>
      </c>
      <c r="AF55" s="30">
        <f>SMALL((P55:S55,V55:Y55,AC55),1)</f>
        <v>3</v>
      </c>
      <c r="AG55" s="30">
        <f>SMALL((P55:S55,V55:Y55,AC55),2)</f>
        <v>50</v>
      </c>
      <c r="AH55" s="30">
        <f>SMALL((P55:S55,V55:Y55,AC55),3)</f>
        <v>50</v>
      </c>
      <c r="AI55" s="30">
        <f>SMALL((P55:S55,V55:Y55,AC55),4)</f>
        <v>50</v>
      </c>
      <c r="AJ55" s="30">
        <f>SMALL((P55:S55,V55:Y55,AC55),5)</f>
        <v>53</v>
      </c>
      <c r="AK55" s="30">
        <f>SMALL((P55:S55,V55:Y55,AC55),6)</f>
        <v>53</v>
      </c>
      <c r="AL55" s="30">
        <f>SMALL((P55:S55,V55:Y55,AC55),7)</f>
        <v>56</v>
      </c>
    </row>
    <row r="56" spans="2:38" ht="16.5" thickBot="1" x14ac:dyDescent="0.3">
      <c r="B56" s="80">
        <v>46</v>
      </c>
      <c r="C56" s="33" t="s">
        <v>30</v>
      </c>
      <c r="D56" s="34"/>
      <c r="E56" s="34">
        <v>48994</v>
      </c>
      <c r="F56" s="34" t="s">
        <v>159</v>
      </c>
      <c r="G56" s="117" t="s">
        <v>107</v>
      </c>
      <c r="H56" s="114" t="s">
        <v>51</v>
      </c>
      <c r="I56" s="132" t="s">
        <v>59</v>
      </c>
      <c r="J56" s="111"/>
      <c r="K56" s="103"/>
      <c r="L56" s="103"/>
      <c r="M56" s="104"/>
      <c r="N56" s="94">
        <f t="shared" si="9"/>
        <v>338</v>
      </c>
      <c r="O56" s="95"/>
      <c r="P56" s="140">
        <f t="shared" si="15"/>
        <v>50</v>
      </c>
      <c r="Q56" s="106">
        <v>8</v>
      </c>
      <c r="R56" s="106">
        <f t="shared" si="17"/>
        <v>50</v>
      </c>
      <c r="S56" s="106"/>
      <c r="T56" s="97">
        <f t="shared" si="10"/>
        <v>8</v>
      </c>
      <c r="U56" s="95"/>
      <c r="V56" s="107">
        <f t="shared" si="16"/>
        <v>53</v>
      </c>
      <c r="W56" s="105">
        <v>28</v>
      </c>
      <c r="X56" s="105">
        <f t="shared" si="18"/>
        <v>53</v>
      </c>
      <c r="Y56" s="106"/>
      <c r="Z56" s="100">
        <f t="shared" si="11"/>
        <v>81</v>
      </c>
      <c r="AA56" s="101">
        <f t="shared" si="12"/>
        <v>162</v>
      </c>
      <c r="AB56" s="95"/>
      <c r="AC56" s="105">
        <f>$AC$9+5</f>
        <v>56</v>
      </c>
      <c r="AD56" s="102">
        <f t="shared" si="13"/>
        <v>168</v>
      </c>
      <c r="AF56" s="30">
        <f>SMALL((P56:S56,V56:Y56,AC56),1)</f>
        <v>8</v>
      </c>
      <c r="AG56" s="30">
        <f>SMALL((P56:S56,V56:Y56,AC56),2)</f>
        <v>28</v>
      </c>
      <c r="AH56" s="30">
        <f>SMALL((P56:S56,V56:Y56,AC56),3)</f>
        <v>50</v>
      </c>
      <c r="AI56" s="30">
        <f>SMALL((P56:S56,V56:Y56,AC56),4)</f>
        <v>50</v>
      </c>
      <c r="AJ56" s="30">
        <f>SMALL((P56:S56,V56:Y56,AC56),5)</f>
        <v>53</v>
      </c>
      <c r="AK56" s="30">
        <f>SMALL((P56:S56,V56:Y56,AC56),6)</f>
        <v>53</v>
      </c>
      <c r="AL56" s="30">
        <f>SMALL((P56:S56,V56:Y56,AC56),7)</f>
        <v>56</v>
      </c>
    </row>
    <row r="57" spans="2:38" ht="16.5" thickBot="1" x14ac:dyDescent="0.3">
      <c r="B57" s="80">
        <v>47</v>
      </c>
      <c r="C57" s="33" t="s">
        <v>30</v>
      </c>
      <c r="D57" s="34"/>
      <c r="E57" s="34">
        <v>47801</v>
      </c>
      <c r="F57" s="34" t="s">
        <v>109</v>
      </c>
      <c r="G57" s="117" t="s">
        <v>78</v>
      </c>
      <c r="H57" s="114" t="s">
        <v>51</v>
      </c>
      <c r="I57" s="132" t="s">
        <v>186</v>
      </c>
      <c r="J57" s="111"/>
      <c r="K57" s="103"/>
      <c r="L57" s="103"/>
      <c r="M57" s="104"/>
      <c r="N57" s="94">
        <f t="shared" si="9"/>
        <v>338</v>
      </c>
      <c r="O57" s="95"/>
      <c r="P57" s="140">
        <f t="shared" si="15"/>
        <v>50</v>
      </c>
      <c r="Q57" s="106">
        <v>18</v>
      </c>
      <c r="R57" s="106">
        <f t="shared" si="17"/>
        <v>50</v>
      </c>
      <c r="S57" s="106"/>
      <c r="T57" s="97">
        <f t="shared" si="10"/>
        <v>18</v>
      </c>
      <c r="U57" s="95"/>
      <c r="V57" s="107">
        <f t="shared" si="16"/>
        <v>53</v>
      </c>
      <c r="W57" s="105">
        <v>23</v>
      </c>
      <c r="X57" s="105">
        <f t="shared" si="18"/>
        <v>53</v>
      </c>
      <c r="Y57" s="106"/>
      <c r="Z57" s="100">
        <f t="shared" si="11"/>
        <v>76</v>
      </c>
      <c r="AA57" s="101">
        <f t="shared" si="12"/>
        <v>152</v>
      </c>
      <c r="AB57" s="95"/>
      <c r="AC57" s="105">
        <f>$AC$9+5</f>
        <v>56</v>
      </c>
      <c r="AD57" s="102">
        <f t="shared" si="13"/>
        <v>168</v>
      </c>
      <c r="AF57" s="30">
        <f>SMALL((P57:S57,V57:Y57,AC57),1)</f>
        <v>18</v>
      </c>
      <c r="AG57" s="30">
        <f>SMALL((P57:S57,V57:Y57,AC57),2)</f>
        <v>23</v>
      </c>
      <c r="AH57" s="30">
        <f>SMALL((P57:S57,V57:Y57,AC57),3)</f>
        <v>50</v>
      </c>
      <c r="AI57" s="30">
        <f>SMALL((P57:S57,V57:Y57,AC57),4)</f>
        <v>50</v>
      </c>
      <c r="AJ57" s="30">
        <f>SMALL((P57:S57,V57:Y57,AC57),5)</f>
        <v>53</v>
      </c>
      <c r="AK57" s="30">
        <f>SMALL((P57:S57,V57:Y57,AC57),6)</f>
        <v>53</v>
      </c>
      <c r="AL57" s="30">
        <f>SMALL((P57:S57,V57:Y57,AC57),7)</f>
        <v>56</v>
      </c>
    </row>
    <row r="58" spans="2:38" ht="16.5" thickBot="1" x14ac:dyDescent="0.3">
      <c r="B58" s="80">
        <v>48</v>
      </c>
      <c r="C58" s="33" t="s">
        <v>30</v>
      </c>
      <c r="D58" s="34"/>
      <c r="E58" s="108">
        <v>47639</v>
      </c>
      <c r="F58" s="34" t="s">
        <v>66</v>
      </c>
      <c r="G58" s="117" t="s">
        <v>67</v>
      </c>
      <c r="H58" s="114" t="s">
        <v>51</v>
      </c>
      <c r="I58" s="132" t="s">
        <v>59</v>
      </c>
      <c r="J58" s="111"/>
      <c r="K58" s="103"/>
      <c r="L58" s="103"/>
      <c r="M58" s="104"/>
      <c r="N58" s="94">
        <f t="shared" si="9"/>
        <v>339</v>
      </c>
      <c r="O58" s="95"/>
      <c r="P58" s="140">
        <f t="shared" si="15"/>
        <v>50</v>
      </c>
      <c r="Q58" s="106">
        <v>19</v>
      </c>
      <c r="R58" s="106">
        <f t="shared" si="17"/>
        <v>50</v>
      </c>
      <c r="S58" s="106"/>
      <c r="T58" s="97">
        <f t="shared" si="10"/>
        <v>19</v>
      </c>
      <c r="U58" s="95"/>
      <c r="V58" s="107">
        <f t="shared" si="16"/>
        <v>53</v>
      </c>
      <c r="W58" s="105">
        <f>$W$9+5</f>
        <v>53</v>
      </c>
      <c r="X58" s="105">
        <f t="shared" si="18"/>
        <v>53</v>
      </c>
      <c r="Y58" s="106"/>
      <c r="Z58" s="100">
        <f t="shared" si="11"/>
        <v>106</v>
      </c>
      <c r="AA58" s="101">
        <f t="shared" si="12"/>
        <v>212</v>
      </c>
      <c r="AB58" s="95"/>
      <c r="AC58" s="105">
        <v>36</v>
      </c>
      <c r="AD58" s="102">
        <f t="shared" si="13"/>
        <v>108</v>
      </c>
      <c r="AF58" s="30">
        <f>SMALL((P58:S58,V58:Y58,AC58),1)</f>
        <v>19</v>
      </c>
      <c r="AG58" s="30">
        <f>SMALL((P58:S58,V58:Y58,AC58),2)</f>
        <v>36</v>
      </c>
      <c r="AH58" s="30">
        <f>SMALL((P58:S58,V58:Y58,AC58),3)</f>
        <v>50</v>
      </c>
      <c r="AI58" s="30">
        <f>SMALL((P58:S58,V58:Y58,AC58),4)</f>
        <v>50</v>
      </c>
      <c r="AJ58" s="30">
        <f>SMALL((P58:S58,V58:Y58,AC58),5)</f>
        <v>53</v>
      </c>
      <c r="AK58" s="30">
        <f>SMALL((P58:S58,V58:Y58,AC58),6)</f>
        <v>53</v>
      </c>
      <c r="AL58" s="30">
        <f>SMALL((P58:S58,V58:Y58,AC58),7)</f>
        <v>53</v>
      </c>
    </row>
    <row r="59" spans="2:38" ht="16.5" thickBot="1" x14ac:dyDescent="0.3">
      <c r="B59" s="80">
        <v>49</v>
      </c>
      <c r="C59" s="33" t="s">
        <v>60</v>
      </c>
      <c r="D59" s="34"/>
      <c r="E59" s="108">
        <v>47609</v>
      </c>
      <c r="F59" s="108" t="s">
        <v>194</v>
      </c>
      <c r="G59" s="118" t="s">
        <v>99</v>
      </c>
      <c r="H59" s="115" t="s">
        <v>52</v>
      </c>
      <c r="I59" s="132" t="s">
        <v>59</v>
      </c>
      <c r="J59" s="111"/>
      <c r="K59" s="103"/>
      <c r="L59" s="103"/>
      <c r="M59" s="104"/>
      <c r="N59" s="94">
        <f t="shared" si="9"/>
        <v>345</v>
      </c>
      <c r="O59" s="95"/>
      <c r="P59" s="140">
        <f t="shared" si="15"/>
        <v>50</v>
      </c>
      <c r="Q59" s="106">
        <f t="shared" ref="Q59:Q67" si="19">$Q$9+5</f>
        <v>50</v>
      </c>
      <c r="R59" s="106">
        <f t="shared" si="17"/>
        <v>50</v>
      </c>
      <c r="S59" s="106"/>
      <c r="T59" s="97">
        <f t="shared" si="10"/>
        <v>50</v>
      </c>
      <c r="U59" s="95"/>
      <c r="V59" s="107">
        <f t="shared" si="16"/>
        <v>53</v>
      </c>
      <c r="W59" s="105">
        <v>39</v>
      </c>
      <c r="X59" s="105">
        <f t="shared" si="18"/>
        <v>53</v>
      </c>
      <c r="Y59" s="106"/>
      <c r="Z59" s="100">
        <f t="shared" si="11"/>
        <v>92</v>
      </c>
      <c r="AA59" s="101">
        <f t="shared" si="12"/>
        <v>184</v>
      </c>
      <c r="AB59" s="95"/>
      <c r="AC59" s="105">
        <v>37</v>
      </c>
      <c r="AD59" s="102">
        <f t="shared" si="13"/>
        <v>111</v>
      </c>
      <c r="AF59" s="30">
        <f>SMALL((P59:S59,V59:Y59,AC59),1)</f>
        <v>37</v>
      </c>
      <c r="AG59" s="30">
        <f>SMALL((P59:S59,V59:Y59,AC59),2)</f>
        <v>39</v>
      </c>
      <c r="AH59" s="30">
        <f>SMALL((P59:S59,V59:Y59,AC59),3)</f>
        <v>50</v>
      </c>
      <c r="AI59" s="30">
        <f>SMALL((P59:S59,V59:Y59,AC59),4)</f>
        <v>50</v>
      </c>
      <c r="AJ59" s="30">
        <f>SMALL((P59:S59,V59:Y59,AC59),5)</f>
        <v>50</v>
      </c>
      <c r="AK59" s="30">
        <f>SMALL((P59:S59,V59:Y59,AC59),6)</f>
        <v>53</v>
      </c>
      <c r="AL59" s="30">
        <f>SMALL((P59:S59,V59:Y59,AC59),7)</f>
        <v>53</v>
      </c>
    </row>
    <row r="60" spans="2:38" ht="16.5" thickBot="1" x14ac:dyDescent="0.3">
      <c r="B60" s="80">
        <v>50</v>
      </c>
      <c r="C60" s="33" t="s">
        <v>60</v>
      </c>
      <c r="D60" s="34"/>
      <c r="E60" s="108">
        <v>47128</v>
      </c>
      <c r="F60" s="108" t="s">
        <v>279</v>
      </c>
      <c r="G60" s="118" t="s">
        <v>278</v>
      </c>
      <c r="H60" s="115" t="s">
        <v>51</v>
      </c>
      <c r="I60" s="132"/>
      <c r="J60" s="111"/>
      <c r="K60" s="103"/>
      <c r="L60" s="103"/>
      <c r="M60" s="104"/>
      <c r="N60" s="94">
        <f t="shared" si="9"/>
        <v>346</v>
      </c>
      <c r="O60" s="95"/>
      <c r="P60" s="140">
        <f t="shared" si="15"/>
        <v>50</v>
      </c>
      <c r="Q60" s="106">
        <f t="shared" si="19"/>
        <v>50</v>
      </c>
      <c r="R60" s="106">
        <f t="shared" si="17"/>
        <v>50</v>
      </c>
      <c r="S60" s="106"/>
      <c r="T60" s="97">
        <f t="shared" si="10"/>
        <v>50</v>
      </c>
      <c r="U60" s="95"/>
      <c r="V60" s="107">
        <f t="shared" si="16"/>
        <v>53</v>
      </c>
      <c r="W60" s="105">
        <f>$W$9+5</f>
        <v>53</v>
      </c>
      <c r="X60" s="105">
        <v>11</v>
      </c>
      <c r="Y60" s="106"/>
      <c r="Z60" s="100">
        <f t="shared" si="11"/>
        <v>64</v>
      </c>
      <c r="AA60" s="101">
        <f t="shared" si="12"/>
        <v>128</v>
      </c>
      <c r="AB60" s="95"/>
      <c r="AC60" s="105">
        <f>$AC$9+5</f>
        <v>56</v>
      </c>
      <c r="AD60" s="102">
        <f t="shared" si="13"/>
        <v>168</v>
      </c>
      <c r="AF60" s="30">
        <f>SMALL((P60:S60,V60:Y60,AC60),1)</f>
        <v>11</v>
      </c>
      <c r="AG60" s="30">
        <f>SMALL((P60:S60,V60:Y60,AC60),2)</f>
        <v>50</v>
      </c>
      <c r="AH60" s="30">
        <f>SMALL((P60:S60,V60:Y60,AC60),3)</f>
        <v>50</v>
      </c>
      <c r="AI60" s="30">
        <f>SMALL((P60:S60,V60:Y60,AC60),4)</f>
        <v>50</v>
      </c>
      <c r="AJ60" s="30">
        <f>SMALL((P60:S60,V60:Y60,AC60),5)</f>
        <v>53</v>
      </c>
      <c r="AK60" s="30">
        <f>SMALL((P60:S60,V60:Y60,AC60),6)</f>
        <v>53</v>
      </c>
      <c r="AL60" s="30">
        <f>SMALL((P60:S60,V60:Y60,AC60),7)</f>
        <v>56</v>
      </c>
    </row>
    <row r="61" spans="2:38" ht="16.5" thickBot="1" x14ac:dyDescent="0.3">
      <c r="B61" s="80">
        <v>51</v>
      </c>
      <c r="C61" s="33" t="s">
        <v>5</v>
      </c>
      <c r="D61" s="34"/>
      <c r="E61" s="34">
        <v>44323</v>
      </c>
      <c r="F61" s="34" t="s">
        <v>31</v>
      </c>
      <c r="G61" s="117" t="s">
        <v>8</v>
      </c>
      <c r="H61" s="114" t="s">
        <v>51</v>
      </c>
      <c r="I61" s="132" t="s">
        <v>186</v>
      </c>
      <c r="J61" s="111"/>
      <c r="K61" s="103"/>
      <c r="L61" s="103"/>
      <c r="M61" s="104"/>
      <c r="N61" s="94">
        <f t="shared" si="9"/>
        <v>347</v>
      </c>
      <c r="O61" s="95"/>
      <c r="P61" s="107">
        <v>23</v>
      </c>
      <c r="Q61" s="106">
        <f t="shared" si="19"/>
        <v>50</v>
      </c>
      <c r="R61" s="106">
        <f t="shared" si="17"/>
        <v>50</v>
      </c>
      <c r="S61" s="106"/>
      <c r="T61" s="97">
        <f t="shared" si="10"/>
        <v>23</v>
      </c>
      <c r="U61" s="95"/>
      <c r="V61" s="107">
        <f t="shared" si="16"/>
        <v>53</v>
      </c>
      <c r="W61" s="105">
        <v>40</v>
      </c>
      <c r="X61" s="105">
        <f>$W$9+5</f>
        <v>53</v>
      </c>
      <c r="Y61" s="106"/>
      <c r="Z61" s="100">
        <f t="shared" si="11"/>
        <v>93</v>
      </c>
      <c r="AA61" s="101">
        <f t="shared" si="12"/>
        <v>186</v>
      </c>
      <c r="AB61" s="95"/>
      <c r="AC61" s="105">
        <v>46</v>
      </c>
      <c r="AD61" s="102">
        <f t="shared" si="13"/>
        <v>138</v>
      </c>
      <c r="AF61" s="30">
        <f>SMALL((P61:S61,V61:Y61,AC61),1)</f>
        <v>23</v>
      </c>
      <c r="AG61" s="30">
        <f>SMALL((P61:S61,V61:Y61,AC61),2)</f>
        <v>40</v>
      </c>
      <c r="AH61" s="30">
        <f>SMALL((P61:S61,V61:Y61,AC61),3)</f>
        <v>46</v>
      </c>
      <c r="AI61" s="30">
        <f>SMALL((P61:S61,V61:Y61,AC61),4)</f>
        <v>50</v>
      </c>
      <c r="AJ61" s="30">
        <f>SMALL((P61:S61,V61:Y61,AC61),5)</f>
        <v>50</v>
      </c>
      <c r="AK61" s="30">
        <f>SMALL((P61:S61,V61:Y61,AC61),6)</f>
        <v>53</v>
      </c>
      <c r="AL61" s="30">
        <f>SMALL((P61:S61,V61:Y61,AC61),7)</f>
        <v>53</v>
      </c>
    </row>
    <row r="62" spans="2:38" ht="16.5" thickBot="1" x14ac:dyDescent="0.3">
      <c r="B62" s="80">
        <v>52</v>
      </c>
      <c r="C62" s="33" t="s">
        <v>27</v>
      </c>
      <c r="D62" s="34"/>
      <c r="E62" s="108">
        <v>47454</v>
      </c>
      <c r="F62" s="108" t="s">
        <v>250</v>
      </c>
      <c r="G62" s="118" t="s">
        <v>211</v>
      </c>
      <c r="H62" s="115" t="s">
        <v>51</v>
      </c>
      <c r="I62" s="132"/>
      <c r="J62" s="111"/>
      <c r="K62" s="103"/>
      <c r="L62" s="103"/>
      <c r="M62" s="104"/>
      <c r="N62" s="94">
        <f t="shared" si="9"/>
        <v>348</v>
      </c>
      <c r="O62" s="95"/>
      <c r="P62" s="140">
        <f t="shared" ref="P62:P71" si="20">$Q$9+5</f>
        <v>50</v>
      </c>
      <c r="Q62" s="106">
        <f t="shared" si="19"/>
        <v>50</v>
      </c>
      <c r="R62" s="106">
        <f t="shared" si="17"/>
        <v>50</v>
      </c>
      <c r="S62" s="106"/>
      <c r="T62" s="97">
        <f t="shared" si="10"/>
        <v>50</v>
      </c>
      <c r="U62" s="95"/>
      <c r="V62" s="107">
        <v>12</v>
      </c>
      <c r="W62" s="105">
        <f>$W$9+5</f>
        <v>53</v>
      </c>
      <c r="X62" s="105">
        <f>$W$9+5</f>
        <v>53</v>
      </c>
      <c r="Y62" s="106"/>
      <c r="Z62" s="100">
        <f t="shared" si="11"/>
        <v>65</v>
      </c>
      <c r="AA62" s="101">
        <f t="shared" si="12"/>
        <v>130</v>
      </c>
      <c r="AB62" s="95"/>
      <c r="AC62" s="105">
        <f t="shared" ref="AC62:AC67" si="21">$AC$9+5</f>
        <v>56</v>
      </c>
      <c r="AD62" s="102">
        <f t="shared" si="13"/>
        <v>168</v>
      </c>
      <c r="AF62" s="30">
        <f>SMALL((P62:S62,V62:Y62,AC62),1)</f>
        <v>12</v>
      </c>
      <c r="AG62" s="30">
        <f>SMALL((P62:S62,V62:Y62,AC62),2)</f>
        <v>50</v>
      </c>
      <c r="AH62" s="30">
        <f>SMALL((P62:S62,V62:Y62,AC62),3)</f>
        <v>50</v>
      </c>
      <c r="AI62" s="30">
        <f>SMALL((P62:S62,V62:Y62,AC62),4)</f>
        <v>50</v>
      </c>
      <c r="AJ62" s="30">
        <f>SMALL((P62:S62,V62:Y62,AC62),5)</f>
        <v>53</v>
      </c>
      <c r="AK62" s="30">
        <f>SMALL((P62:S62,V62:Y62,AC62),6)</f>
        <v>53</v>
      </c>
      <c r="AL62" s="30">
        <f>SMALL((P62:S62,V62:Y62,AC62),7)</f>
        <v>56</v>
      </c>
    </row>
    <row r="63" spans="2:38" ht="16.5" thickBot="1" x14ac:dyDescent="0.3">
      <c r="B63" s="80">
        <v>53</v>
      </c>
      <c r="C63" s="33" t="s">
        <v>190</v>
      </c>
      <c r="D63" s="34"/>
      <c r="E63" s="108">
        <v>47611</v>
      </c>
      <c r="F63" s="108" t="s">
        <v>251</v>
      </c>
      <c r="G63" s="118" t="s">
        <v>37</v>
      </c>
      <c r="H63" s="115" t="s">
        <v>51</v>
      </c>
      <c r="I63" s="132"/>
      <c r="J63" s="111"/>
      <c r="K63" s="103"/>
      <c r="L63" s="103"/>
      <c r="M63" s="104"/>
      <c r="N63" s="94">
        <f t="shared" si="9"/>
        <v>348</v>
      </c>
      <c r="O63" s="95"/>
      <c r="P63" s="140">
        <f t="shared" si="20"/>
        <v>50</v>
      </c>
      <c r="Q63" s="106">
        <f t="shared" si="19"/>
        <v>50</v>
      </c>
      <c r="R63" s="106">
        <f t="shared" si="17"/>
        <v>50</v>
      </c>
      <c r="S63" s="106"/>
      <c r="T63" s="97">
        <f t="shared" si="10"/>
        <v>50</v>
      </c>
      <c r="U63" s="95"/>
      <c r="V63" s="107">
        <v>12</v>
      </c>
      <c r="W63" s="105">
        <f>$W$9+5</f>
        <v>53</v>
      </c>
      <c r="X63" s="105">
        <f>$W$9+5</f>
        <v>53</v>
      </c>
      <c r="Y63" s="106"/>
      <c r="Z63" s="100">
        <f t="shared" si="11"/>
        <v>65</v>
      </c>
      <c r="AA63" s="101">
        <f t="shared" si="12"/>
        <v>130</v>
      </c>
      <c r="AB63" s="95"/>
      <c r="AC63" s="105">
        <f t="shared" si="21"/>
        <v>56</v>
      </c>
      <c r="AD63" s="102">
        <f t="shared" si="13"/>
        <v>168</v>
      </c>
      <c r="AF63" s="30">
        <f>SMALL((P63:S63,V63:Y63,AC63),1)</f>
        <v>12</v>
      </c>
      <c r="AG63" s="30">
        <f>SMALL((P63:S63,V63:Y63,AC63),2)</f>
        <v>50</v>
      </c>
      <c r="AH63" s="30">
        <f>SMALL((P63:S63,V63:Y63,AC63),3)</f>
        <v>50</v>
      </c>
      <c r="AI63" s="30">
        <f>SMALL((P63:S63,V63:Y63,AC63),4)</f>
        <v>50</v>
      </c>
      <c r="AJ63" s="30">
        <f>SMALL((P63:S63,V63:Y63,AC63),5)</f>
        <v>53</v>
      </c>
      <c r="AK63" s="30">
        <f>SMALL((P63:S63,V63:Y63,AC63),6)</f>
        <v>53</v>
      </c>
      <c r="AL63" s="30">
        <f>SMALL((P63:S63,V63:Y63,AC63),7)</f>
        <v>56</v>
      </c>
    </row>
    <row r="64" spans="2:38" ht="16.5" thickBot="1" x14ac:dyDescent="0.3">
      <c r="B64" s="80">
        <v>54</v>
      </c>
      <c r="C64" s="33" t="s">
        <v>27</v>
      </c>
      <c r="D64" s="34"/>
      <c r="E64" s="108">
        <v>46957</v>
      </c>
      <c r="F64" s="108" t="s">
        <v>252</v>
      </c>
      <c r="G64" s="118" t="s">
        <v>253</v>
      </c>
      <c r="H64" s="115" t="s">
        <v>52</v>
      </c>
      <c r="I64" s="132"/>
      <c r="J64" s="111"/>
      <c r="K64" s="103"/>
      <c r="L64" s="103"/>
      <c r="M64" s="104"/>
      <c r="N64" s="94">
        <f t="shared" si="9"/>
        <v>348</v>
      </c>
      <c r="O64" s="95"/>
      <c r="P64" s="140">
        <f t="shared" si="20"/>
        <v>50</v>
      </c>
      <c r="Q64" s="106">
        <f t="shared" si="19"/>
        <v>50</v>
      </c>
      <c r="R64" s="106">
        <f t="shared" si="17"/>
        <v>50</v>
      </c>
      <c r="S64" s="106"/>
      <c r="T64" s="97">
        <f t="shared" si="10"/>
        <v>50</v>
      </c>
      <c r="U64" s="95"/>
      <c r="V64" s="107">
        <v>12</v>
      </c>
      <c r="W64" s="105">
        <f>$W$9+5</f>
        <v>53</v>
      </c>
      <c r="X64" s="105">
        <f>$W$9+5</f>
        <v>53</v>
      </c>
      <c r="Y64" s="106"/>
      <c r="Z64" s="100">
        <f t="shared" si="11"/>
        <v>65</v>
      </c>
      <c r="AA64" s="101">
        <f t="shared" si="12"/>
        <v>130</v>
      </c>
      <c r="AB64" s="95"/>
      <c r="AC64" s="105">
        <f t="shared" si="21"/>
        <v>56</v>
      </c>
      <c r="AD64" s="102">
        <f t="shared" si="13"/>
        <v>168</v>
      </c>
      <c r="AF64" s="30">
        <f>SMALL((P64:S64,V64:Y64,AC64),1)</f>
        <v>12</v>
      </c>
      <c r="AG64" s="30">
        <f>SMALL((P64:S64,V64:Y64,AC64),2)</f>
        <v>50</v>
      </c>
      <c r="AH64" s="30">
        <f>SMALL((P64:S64,V64:Y64,AC64),3)</f>
        <v>50</v>
      </c>
      <c r="AI64" s="30">
        <f>SMALL((P64:S64,V64:Y64,AC64),4)</f>
        <v>50</v>
      </c>
      <c r="AJ64" s="30">
        <f>SMALL((P64:S64,V64:Y64,AC64),5)</f>
        <v>53</v>
      </c>
      <c r="AK64" s="30">
        <f>SMALL((P64:S64,V64:Y64,AC64),6)</f>
        <v>53</v>
      </c>
      <c r="AL64" s="30">
        <f>SMALL((P64:S64,V64:Y64,AC64),7)</f>
        <v>56</v>
      </c>
    </row>
    <row r="65" spans="2:38" ht="16.5" thickBot="1" x14ac:dyDescent="0.3">
      <c r="B65" s="80">
        <v>55</v>
      </c>
      <c r="C65" s="33" t="s">
        <v>60</v>
      </c>
      <c r="D65" s="34"/>
      <c r="E65" s="108">
        <v>46717</v>
      </c>
      <c r="F65" s="108" t="s">
        <v>233</v>
      </c>
      <c r="G65" s="118" t="s">
        <v>256</v>
      </c>
      <c r="H65" s="115" t="s">
        <v>52</v>
      </c>
      <c r="I65" s="132" t="s">
        <v>59</v>
      </c>
      <c r="J65" s="111"/>
      <c r="K65" s="103"/>
      <c r="L65" s="103"/>
      <c r="M65" s="104"/>
      <c r="N65" s="94">
        <f t="shared" si="9"/>
        <v>350</v>
      </c>
      <c r="O65" s="95"/>
      <c r="P65" s="140">
        <f t="shared" si="20"/>
        <v>50</v>
      </c>
      <c r="Q65" s="106">
        <f t="shared" si="19"/>
        <v>50</v>
      </c>
      <c r="R65" s="106">
        <f t="shared" si="17"/>
        <v>50</v>
      </c>
      <c r="S65" s="106"/>
      <c r="T65" s="97">
        <f t="shared" si="10"/>
        <v>50</v>
      </c>
      <c r="U65" s="95"/>
      <c r="V65" s="107">
        <f t="shared" ref="V65:V96" si="22">$W$9+5</f>
        <v>53</v>
      </c>
      <c r="W65" s="105">
        <v>13</v>
      </c>
      <c r="X65" s="105">
        <f>$W$9+5</f>
        <v>53</v>
      </c>
      <c r="Y65" s="106"/>
      <c r="Z65" s="100">
        <f t="shared" si="11"/>
        <v>66</v>
      </c>
      <c r="AA65" s="101">
        <f t="shared" si="12"/>
        <v>132</v>
      </c>
      <c r="AB65" s="95"/>
      <c r="AC65" s="105">
        <f t="shared" si="21"/>
        <v>56</v>
      </c>
      <c r="AD65" s="102">
        <f t="shared" si="13"/>
        <v>168</v>
      </c>
      <c r="AF65" s="30">
        <f>SMALL((P65:S65,V65:Y65,AC65),1)</f>
        <v>13</v>
      </c>
      <c r="AG65" s="30">
        <f>SMALL((P65:S65,V65:Y65,AC65),2)</f>
        <v>50</v>
      </c>
      <c r="AH65" s="30">
        <f>SMALL((P65:S65,V65:Y65,AC65),3)</f>
        <v>50</v>
      </c>
      <c r="AI65" s="30">
        <f>SMALL((P65:S65,V65:Y65,AC65),4)</f>
        <v>50</v>
      </c>
      <c r="AJ65" s="30">
        <f>SMALL((P65:S65,V65:Y65,AC65),5)</f>
        <v>53</v>
      </c>
      <c r="AK65" s="30">
        <f>SMALL((P65:S65,V65:Y65,AC65),6)</f>
        <v>53</v>
      </c>
      <c r="AL65" s="30">
        <f>SMALL((P65:S65,V65:Y65,AC65),7)</f>
        <v>56</v>
      </c>
    </row>
    <row r="66" spans="2:38" ht="16.5" thickBot="1" x14ac:dyDescent="0.3">
      <c r="B66" s="80">
        <v>56</v>
      </c>
      <c r="C66" s="33" t="s">
        <v>285</v>
      </c>
      <c r="D66" s="34"/>
      <c r="E66" s="108">
        <v>48992</v>
      </c>
      <c r="F66" s="108" t="s">
        <v>31</v>
      </c>
      <c r="G66" s="118" t="s">
        <v>283</v>
      </c>
      <c r="H66" s="115" t="s">
        <v>51</v>
      </c>
      <c r="I66" s="132" t="s">
        <v>186</v>
      </c>
      <c r="J66" s="111"/>
      <c r="K66" s="103"/>
      <c r="L66" s="103"/>
      <c r="M66" s="104"/>
      <c r="N66" s="94">
        <f t="shared" si="9"/>
        <v>352</v>
      </c>
      <c r="O66" s="95"/>
      <c r="P66" s="140">
        <f t="shared" si="20"/>
        <v>50</v>
      </c>
      <c r="Q66" s="106">
        <f t="shared" si="19"/>
        <v>50</v>
      </c>
      <c r="R66" s="106">
        <f t="shared" si="17"/>
        <v>50</v>
      </c>
      <c r="S66" s="106"/>
      <c r="T66" s="97">
        <f t="shared" si="10"/>
        <v>50</v>
      </c>
      <c r="U66" s="95"/>
      <c r="V66" s="107">
        <f t="shared" si="22"/>
        <v>53</v>
      </c>
      <c r="W66" s="105">
        <f t="shared" ref="W66:W71" si="23">$W$9+5</f>
        <v>53</v>
      </c>
      <c r="X66" s="105">
        <v>14</v>
      </c>
      <c r="Y66" s="106"/>
      <c r="Z66" s="100">
        <f t="shared" si="11"/>
        <v>67</v>
      </c>
      <c r="AA66" s="101">
        <f t="shared" si="12"/>
        <v>134</v>
      </c>
      <c r="AB66" s="95"/>
      <c r="AC66" s="105">
        <f t="shared" si="21"/>
        <v>56</v>
      </c>
      <c r="AD66" s="102">
        <f t="shared" si="13"/>
        <v>168</v>
      </c>
      <c r="AF66" s="30">
        <f>SMALL((P66:S66,V66:Y66,AC66),1)</f>
        <v>14</v>
      </c>
      <c r="AG66" s="30">
        <f>SMALL((P66:S66,V66:Y66,AC66),2)</f>
        <v>50</v>
      </c>
      <c r="AH66" s="30">
        <f>SMALL((P66:S66,V66:Y66,AC66),3)</f>
        <v>50</v>
      </c>
      <c r="AI66" s="30">
        <f>SMALL((P66:S66,V66:Y66,AC66),4)</f>
        <v>50</v>
      </c>
      <c r="AJ66" s="30">
        <f>SMALL((P66:S66,V66:Y66,AC66),5)</f>
        <v>53</v>
      </c>
      <c r="AK66" s="30">
        <f>SMALL((P66:S66,V66:Y66,AC66),6)</f>
        <v>53</v>
      </c>
      <c r="AL66" s="30">
        <f>SMALL((P66:S66,V66:Y66,AC66),7)</f>
        <v>56</v>
      </c>
    </row>
    <row r="67" spans="2:38" ht="16.5" thickBot="1" x14ac:dyDescent="0.3">
      <c r="B67" s="80">
        <v>57</v>
      </c>
      <c r="C67" s="33" t="s">
        <v>281</v>
      </c>
      <c r="D67" s="34"/>
      <c r="E67" s="34">
        <v>43609</v>
      </c>
      <c r="F67" s="34" t="s">
        <v>284</v>
      </c>
      <c r="G67" s="117" t="s">
        <v>282</v>
      </c>
      <c r="H67" s="114" t="s">
        <v>52</v>
      </c>
      <c r="I67" s="132"/>
      <c r="J67" s="111"/>
      <c r="K67" s="103"/>
      <c r="L67" s="103"/>
      <c r="M67" s="104"/>
      <c r="N67" s="94">
        <f t="shared" si="9"/>
        <v>354</v>
      </c>
      <c r="O67" s="95"/>
      <c r="P67" s="140">
        <f t="shared" si="20"/>
        <v>50</v>
      </c>
      <c r="Q67" s="106">
        <f t="shared" si="19"/>
        <v>50</v>
      </c>
      <c r="R67" s="106">
        <f t="shared" si="17"/>
        <v>50</v>
      </c>
      <c r="S67" s="106"/>
      <c r="T67" s="97">
        <f t="shared" si="10"/>
        <v>50</v>
      </c>
      <c r="U67" s="95"/>
      <c r="V67" s="107">
        <f t="shared" si="22"/>
        <v>53</v>
      </c>
      <c r="W67" s="105">
        <f t="shared" si="23"/>
        <v>53</v>
      </c>
      <c r="X67" s="105">
        <v>15</v>
      </c>
      <c r="Y67" s="106"/>
      <c r="Z67" s="100">
        <f t="shared" si="11"/>
        <v>68</v>
      </c>
      <c r="AA67" s="101">
        <f t="shared" si="12"/>
        <v>136</v>
      </c>
      <c r="AB67" s="95"/>
      <c r="AC67" s="105">
        <f t="shared" si="21"/>
        <v>56</v>
      </c>
      <c r="AD67" s="102">
        <f t="shared" si="13"/>
        <v>168</v>
      </c>
      <c r="AF67" s="30">
        <f>SMALL((P67:S67,V67:Y67,AC67),1)</f>
        <v>15</v>
      </c>
      <c r="AG67" s="30">
        <f>SMALL((P67:S67,V67:Y67,AC67),2)</f>
        <v>50</v>
      </c>
      <c r="AH67" s="30">
        <f>SMALL((P67:S67,V67:Y67,AC67),3)</f>
        <v>50</v>
      </c>
      <c r="AI67" s="30">
        <f>SMALL((P67:S67,V67:Y67,AC67),4)</f>
        <v>50</v>
      </c>
      <c r="AJ67" s="30">
        <f>SMALL((P67:S67,V67:Y67,AC67),5)</f>
        <v>53</v>
      </c>
      <c r="AK67" s="30">
        <f>SMALL((P67:S67,V67:Y67,AC67),6)</f>
        <v>53</v>
      </c>
      <c r="AL67" s="30">
        <f>SMALL((P67:S67,V67:Y67,AC67),7)</f>
        <v>56</v>
      </c>
    </row>
    <row r="68" spans="2:38" ht="16.5" thickBot="1" x14ac:dyDescent="0.3">
      <c r="B68" s="80">
        <v>58</v>
      </c>
      <c r="C68" s="33" t="s">
        <v>30</v>
      </c>
      <c r="D68" s="34"/>
      <c r="E68" s="108">
        <v>47140</v>
      </c>
      <c r="F68" s="108" t="s">
        <v>97</v>
      </c>
      <c r="G68" s="118" t="s">
        <v>117</v>
      </c>
      <c r="H68" s="115" t="s">
        <v>51</v>
      </c>
      <c r="I68" s="132" t="s">
        <v>59</v>
      </c>
      <c r="J68" s="111"/>
      <c r="K68" s="103"/>
      <c r="L68" s="103"/>
      <c r="M68" s="104"/>
      <c r="N68" s="94">
        <f t="shared" si="9"/>
        <v>354</v>
      </c>
      <c r="O68" s="95"/>
      <c r="P68" s="140">
        <f t="shared" si="20"/>
        <v>50</v>
      </c>
      <c r="Q68" s="106">
        <v>22</v>
      </c>
      <c r="R68" s="106">
        <f t="shared" si="17"/>
        <v>50</v>
      </c>
      <c r="S68" s="106"/>
      <c r="T68" s="97">
        <f t="shared" si="10"/>
        <v>22</v>
      </c>
      <c r="U68" s="95"/>
      <c r="V68" s="107">
        <f t="shared" si="22"/>
        <v>53</v>
      </c>
      <c r="W68" s="105">
        <f t="shared" si="23"/>
        <v>53</v>
      </c>
      <c r="X68" s="105">
        <f>$W$9+5</f>
        <v>53</v>
      </c>
      <c r="Y68" s="106"/>
      <c r="Z68" s="100">
        <f t="shared" si="11"/>
        <v>106</v>
      </c>
      <c r="AA68" s="101">
        <f t="shared" si="12"/>
        <v>212</v>
      </c>
      <c r="AB68" s="95"/>
      <c r="AC68" s="105">
        <v>40</v>
      </c>
      <c r="AD68" s="102">
        <f t="shared" si="13"/>
        <v>120</v>
      </c>
      <c r="AF68" s="30">
        <f>SMALL((P68:S68,V68:Y68,AC68),1)</f>
        <v>22</v>
      </c>
      <c r="AG68" s="30">
        <f>SMALL((P68:S68,V68:Y68,AC68),2)</f>
        <v>40</v>
      </c>
      <c r="AH68" s="30">
        <f>SMALL((P68:S68,V68:Y68,AC68),3)</f>
        <v>50</v>
      </c>
      <c r="AI68" s="30">
        <f>SMALL((P68:S68,V68:Y68,AC68),4)</f>
        <v>50</v>
      </c>
      <c r="AJ68" s="30">
        <f>SMALL((P68:S68,V68:Y68,AC68),5)</f>
        <v>53</v>
      </c>
      <c r="AK68" s="30">
        <f>SMALL((P68:S68,V68:Y68,AC68),6)</f>
        <v>53</v>
      </c>
      <c r="AL68" s="30">
        <f>SMALL((P68:S68,V68:Y68,AC68),7)</f>
        <v>53</v>
      </c>
    </row>
    <row r="69" spans="2:38" ht="16.5" thickBot="1" x14ac:dyDescent="0.3">
      <c r="B69" s="80">
        <v>59</v>
      </c>
      <c r="C69" s="33" t="s">
        <v>281</v>
      </c>
      <c r="D69" s="34"/>
      <c r="E69" s="34">
        <v>47722</v>
      </c>
      <c r="F69" s="34" t="s">
        <v>79</v>
      </c>
      <c r="G69" s="117" t="s">
        <v>280</v>
      </c>
      <c r="H69" s="114" t="s">
        <v>52</v>
      </c>
      <c r="I69" s="132"/>
      <c r="J69" s="111"/>
      <c r="K69" s="103"/>
      <c r="L69" s="103"/>
      <c r="M69" s="104"/>
      <c r="N69" s="94">
        <f t="shared" si="9"/>
        <v>356</v>
      </c>
      <c r="O69" s="95"/>
      <c r="P69" s="140">
        <f t="shared" si="20"/>
        <v>50</v>
      </c>
      <c r="Q69" s="106">
        <f t="shared" ref="Q69:Q75" si="24">$Q$9+5</f>
        <v>50</v>
      </c>
      <c r="R69" s="106">
        <f t="shared" si="17"/>
        <v>50</v>
      </c>
      <c r="S69" s="106"/>
      <c r="T69" s="97">
        <f t="shared" si="10"/>
        <v>50</v>
      </c>
      <c r="U69" s="95"/>
      <c r="V69" s="107">
        <f t="shared" si="22"/>
        <v>53</v>
      </c>
      <c r="W69" s="105">
        <f t="shared" si="23"/>
        <v>53</v>
      </c>
      <c r="X69" s="105">
        <v>16</v>
      </c>
      <c r="Y69" s="106"/>
      <c r="Z69" s="100">
        <f t="shared" si="11"/>
        <v>69</v>
      </c>
      <c r="AA69" s="101">
        <f t="shared" si="12"/>
        <v>138</v>
      </c>
      <c r="AB69" s="95"/>
      <c r="AC69" s="105">
        <f t="shared" ref="AC69:AC75" si="25">$AC$9+5</f>
        <v>56</v>
      </c>
      <c r="AD69" s="102">
        <f t="shared" si="13"/>
        <v>168</v>
      </c>
      <c r="AF69" s="30">
        <f>SMALL((P69:S69,V69:Y69,AC69),1)</f>
        <v>16</v>
      </c>
      <c r="AG69" s="30">
        <f>SMALL((P69:S69,V69:Y69,AC69),2)</f>
        <v>50</v>
      </c>
      <c r="AH69" s="30">
        <f>SMALL((P69:S69,V69:Y69,AC69),3)</f>
        <v>50</v>
      </c>
      <c r="AI69" s="30">
        <f>SMALL((P69:S69,V69:Y69,AC69),4)</f>
        <v>50</v>
      </c>
      <c r="AJ69" s="30">
        <f>SMALL((P69:S69,V69:Y69,AC69),5)</f>
        <v>53</v>
      </c>
      <c r="AK69" s="30">
        <f>SMALL((P69:S69,V69:Y69,AC69),6)</f>
        <v>53</v>
      </c>
      <c r="AL69" s="30">
        <f>SMALL((P69:S69,V69:Y69,AC69),7)</f>
        <v>56</v>
      </c>
    </row>
    <row r="70" spans="2:38" ht="16.5" thickBot="1" x14ac:dyDescent="0.3">
      <c r="B70" s="80">
        <v>60</v>
      </c>
      <c r="C70" s="33" t="s">
        <v>281</v>
      </c>
      <c r="D70" s="34"/>
      <c r="E70" s="34">
        <v>47069</v>
      </c>
      <c r="F70" s="34" t="s">
        <v>291</v>
      </c>
      <c r="G70" s="117" t="s">
        <v>282</v>
      </c>
      <c r="H70" s="114" t="s">
        <v>52</v>
      </c>
      <c r="I70" s="132"/>
      <c r="J70" s="111"/>
      <c r="K70" s="103"/>
      <c r="L70" s="103"/>
      <c r="M70" s="104"/>
      <c r="N70" s="94">
        <f t="shared" si="9"/>
        <v>358</v>
      </c>
      <c r="O70" s="95"/>
      <c r="P70" s="140">
        <f t="shared" si="20"/>
        <v>50</v>
      </c>
      <c r="Q70" s="106">
        <f t="shared" si="24"/>
        <v>50</v>
      </c>
      <c r="R70" s="106">
        <f t="shared" si="17"/>
        <v>50</v>
      </c>
      <c r="S70" s="106"/>
      <c r="T70" s="97">
        <f t="shared" si="10"/>
        <v>50</v>
      </c>
      <c r="U70" s="95"/>
      <c r="V70" s="107">
        <f t="shared" si="22"/>
        <v>53</v>
      </c>
      <c r="W70" s="105">
        <f t="shared" si="23"/>
        <v>53</v>
      </c>
      <c r="X70" s="105">
        <v>17</v>
      </c>
      <c r="Y70" s="106"/>
      <c r="Z70" s="100">
        <f t="shared" si="11"/>
        <v>70</v>
      </c>
      <c r="AA70" s="101">
        <f t="shared" si="12"/>
        <v>140</v>
      </c>
      <c r="AB70" s="95"/>
      <c r="AC70" s="105">
        <f t="shared" si="25"/>
        <v>56</v>
      </c>
      <c r="AD70" s="102">
        <f t="shared" si="13"/>
        <v>168</v>
      </c>
      <c r="AF70" s="30">
        <f>SMALL((P70:S70,V70:Y70,AC70),1)</f>
        <v>17</v>
      </c>
      <c r="AG70" s="30">
        <f>SMALL((P70:S70,V70:Y70,AC70),2)</f>
        <v>50</v>
      </c>
      <c r="AH70" s="30">
        <f>SMALL((P70:S70,V70:Y70,AC70),3)</f>
        <v>50</v>
      </c>
      <c r="AI70" s="30">
        <f>SMALL((P70:S70,V70:Y70,AC70),4)</f>
        <v>50</v>
      </c>
      <c r="AJ70" s="30">
        <f>SMALL((P70:S70,V70:Y70,AC70),5)</f>
        <v>53</v>
      </c>
      <c r="AK70" s="30">
        <f>SMALL((P70:S70,V70:Y70,AC70),6)</f>
        <v>53</v>
      </c>
      <c r="AL70" s="30">
        <f>SMALL((P70:S70,V70:Y70,AC70),7)</f>
        <v>56</v>
      </c>
    </row>
    <row r="71" spans="2:38" ht="16.5" thickBot="1" x14ac:dyDescent="0.3">
      <c r="B71" s="80">
        <v>61</v>
      </c>
      <c r="C71" s="33" t="s">
        <v>281</v>
      </c>
      <c r="D71" s="34"/>
      <c r="E71" s="34">
        <v>41095</v>
      </c>
      <c r="F71" s="34" t="s">
        <v>286</v>
      </c>
      <c r="G71" s="117" t="s">
        <v>14</v>
      </c>
      <c r="H71" s="114" t="s">
        <v>52</v>
      </c>
      <c r="I71" s="132"/>
      <c r="J71" s="111"/>
      <c r="K71" s="103"/>
      <c r="L71" s="103"/>
      <c r="M71" s="104"/>
      <c r="N71" s="94">
        <f t="shared" si="9"/>
        <v>360</v>
      </c>
      <c r="O71" s="95"/>
      <c r="P71" s="140">
        <f t="shared" si="20"/>
        <v>50</v>
      </c>
      <c r="Q71" s="106">
        <f t="shared" si="24"/>
        <v>50</v>
      </c>
      <c r="R71" s="106">
        <f t="shared" si="17"/>
        <v>50</v>
      </c>
      <c r="S71" s="106"/>
      <c r="T71" s="97">
        <f t="shared" si="10"/>
        <v>50</v>
      </c>
      <c r="U71" s="95"/>
      <c r="V71" s="107">
        <f t="shared" si="22"/>
        <v>53</v>
      </c>
      <c r="W71" s="105">
        <f t="shared" si="23"/>
        <v>53</v>
      </c>
      <c r="X71" s="105">
        <v>18</v>
      </c>
      <c r="Y71" s="106"/>
      <c r="Z71" s="100">
        <f t="shared" si="11"/>
        <v>71</v>
      </c>
      <c r="AA71" s="101">
        <f t="shared" si="12"/>
        <v>142</v>
      </c>
      <c r="AB71" s="95"/>
      <c r="AC71" s="105">
        <f t="shared" si="25"/>
        <v>56</v>
      </c>
      <c r="AD71" s="102">
        <f t="shared" si="13"/>
        <v>168</v>
      </c>
      <c r="AF71" s="30">
        <f>SMALL((P71:S71,V71:Y71,AC71),1)</f>
        <v>18</v>
      </c>
      <c r="AG71" s="30">
        <f>SMALL((P71:S71,V71:Y71,AC71),2)</f>
        <v>50</v>
      </c>
      <c r="AH71" s="30">
        <f>SMALL((P71:S71,V71:Y71,AC71),3)</f>
        <v>50</v>
      </c>
      <c r="AI71" s="30">
        <f>SMALL((P71:S71,V71:Y71,AC71),4)</f>
        <v>50</v>
      </c>
      <c r="AJ71" s="30">
        <f>SMALL((P71:S71,V71:Y71,AC71),5)</f>
        <v>53</v>
      </c>
      <c r="AK71" s="30">
        <f>SMALL((P71:S71,V71:Y71,AC71),6)</f>
        <v>53</v>
      </c>
      <c r="AL71" s="30">
        <f>SMALL((P71:S71,V71:Y71,AC71),7)</f>
        <v>56</v>
      </c>
    </row>
    <row r="72" spans="2:38" ht="16.5" thickBot="1" x14ac:dyDescent="0.3">
      <c r="B72" s="80">
        <v>62</v>
      </c>
      <c r="C72" s="33" t="s">
        <v>4</v>
      </c>
      <c r="D72" s="34"/>
      <c r="E72" s="34">
        <v>48668</v>
      </c>
      <c r="F72" s="34" t="s">
        <v>62</v>
      </c>
      <c r="G72" s="117" t="s">
        <v>63</v>
      </c>
      <c r="H72" s="114" t="s">
        <v>51</v>
      </c>
      <c r="I72" s="132" t="s">
        <v>59</v>
      </c>
      <c r="J72" s="111"/>
      <c r="K72" s="103"/>
      <c r="L72" s="103"/>
      <c r="M72" s="104"/>
      <c r="N72" s="94">
        <f t="shared" si="9"/>
        <v>361</v>
      </c>
      <c r="O72" s="95"/>
      <c r="P72" s="107">
        <v>21</v>
      </c>
      <c r="Q72" s="106">
        <f t="shared" si="24"/>
        <v>50</v>
      </c>
      <c r="R72" s="106">
        <f t="shared" si="17"/>
        <v>50</v>
      </c>
      <c r="S72" s="106"/>
      <c r="T72" s="97">
        <f t="shared" si="10"/>
        <v>21</v>
      </c>
      <c r="U72" s="95"/>
      <c r="V72" s="107">
        <f t="shared" si="22"/>
        <v>53</v>
      </c>
      <c r="W72" s="105">
        <v>33</v>
      </c>
      <c r="X72" s="105">
        <f>$W$9+5</f>
        <v>53</v>
      </c>
      <c r="Y72" s="106"/>
      <c r="Z72" s="100">
        <f t="shared" si="11"/>
        <v>86</v>
      </c>
      <c r="AA72" s="101">
        <f t="shared" si="12"/>
        <v>172</v>
      </c>
      <c r="AB72" s="95"/>
      <c r="AC72" s="105">
        <f t="shared" si="25"/>
        <v>56</v>
      </c>
      <c r="AD72" s="102">
        <f t="shared" si="13"/>
        <v>168</v>
      </c>
      <c r="AF72" s="30">
        <f>SMALL((P72:S72,V72:Y72,AC72),1)</f>
        <v>21</v>
      </c>
      <c r="AG72" s="30">
        <f>SMALL((P72:S72,V72:Y72,AC72),2)</f>
        <v>33</v>
      </c>
      <c r="AH72" s="30">
        <f>SMALL((P72:S72,V72:Y72,AC72),3)</f>
        <v>50</v>
      </c>
      <c r="AI72" s="30">
        <f>SMALL((P72:S72,V72:Y72,AC72),4)</f>
        <v>50</v>
      </c>
      <c r="AJ72" s="30">
        <f>SMALL((P72:S72,V72:Y72,AC72),5)</f>
        <v>53</v>
      </c>
      <c r="AK72" s="30">
        <f>SMALL((P72:S72,V72:Y72,AC72),6)</f>
        <v>53</v>
      </c>
      <c r="AL72" s="30">
        <f>SMALL((P72:S72,V72:Y72,AC72),7)</f>
        <v>56</v>
      </c>
    </row>
    <row r="73" spans="2:38" ht="16.5" thickBot="1" x14ac:dyDescent="0.3">
      <c r="B73" s="80">
        <v>63</v>
      </c>
      <c r="C73" s="33" t="s">
        <v>281</v>
      </c>
      <c r="D73" s="34"/>
      <c r="E73" s="34">
        <v>47643</v>
      </c>
      <c r="F73" s="34" t="s">
        <v>287</v>
      </c>
      <c r="G73" s="117" t="s">
        <v>288</v>
      </c>
      <c r="H73" s="114" t="s">
        <v>51</v>
      </c>
      <c r="I73" s="132"/>
      <c r="J73" s="111"/>
      <c r="K73" s="103"/>
      <c r="L73" s="103"/>
      <c r="M73" s="104"/>
      <c r="N73" s="94">
        <f t="shared" si="9"/>
        <v>362</v>
      </c>
      <c r="O73" s="95"/>
      <c r="P73" s="140">
        <f t="shared" ref="P73:P78" si="26">$Q$9+5</f>
        <v>50</v>
      </c>
      <c r="Q73" s="106">
        <f t="shared" si="24"/>
        <v>50</v>
      </c>
      <c r="R73" s="106">
        <f t="shared" si="17"/>
        <v>50</v>
      </c>
      <c r="S73" s="106"/>
      <c r="T73" s="97">
        <f t="shared" si="10"/>
        <v>50</v>
      </c>
      <c r="U73" s="95"/>
      <c r="V73" s="107">
        <f t="shared" si="22"/>
        <v>53</v>
      </c>
      <c r="W73" s="105">
        <f>$W$9+5</f>
        <v>53</v>
      </c>
      <c r="X73" s="105">
        <v>19</v>
      </c>
      <c r="Y73" s="106"/>
      <c r="Z73" s="100">
        <f t="shared" si="11"/>
        <v>72</v>
      </c>
      <c r="AA73" s="101">
        <f t="shared" si="12"/>
        <v>144</v>
      </c>
      <c r="AB73" s="95"/>
      <c r="AC73" s="105">
        <f t="shared" si="25"/>
        <v>56</v>
      </c>
      <c r="AD73" s="102">
        <f t="shared" si="13"/>
        <v>168</v>
      </c>
      <c r="AF73" s="30">
        <f>SMALL((P73:S73,V73:Y73,AC73),1)</f>
        <v>19</v>
      </c>
      <c r="AG73" s="30">
        <f>SMALL((P73:S73,V73:Y73,AC73),2)</f>
        <v>50</v>
      </c>
      <c r="AH73" s="30">
        <f>SMALL((P73:S73,V73:Y73,AC73),3)</f>
        <v>50</v>
      </c>
      <c r="AI73" s="30">
        <f>SMALL((P73:S73,V73:Y73,AC73),4)</f>
        <v>50</v>
      </c>
      <c r="AJ73" s="30">
        <f>SMALL((P73:S73,V73:Y73,AC73),5)</f>
        <v>53</v>
      </c>
      <c r="AK73" s="30">
        <f>SMALL((P73:S73,V73:Y73,AC73),6)</f>
        <v>53</v>
      </c>
      <c r="AL73" s="30">
        <f>SMALL((P73:S73,V73:Y73,AC73),7)</f>
        <v>56</v>
      </c>
    </row>
    <row r="74" spans="2:38" ht="16.5" thickBot="1" x14ac:dyDescent="0.3">
      <c r="B74" s="80">
        <v>64</v>
      </c>
      <c r="C74" s="33" t="s">
        <v>281</v>
      </c>
      <c r="D74" s="34"/>
      <c r="E74" s="34">
        <v>48966</v>
      </c>
      <c r="F74" s="34" t="s">
        <v>289</v>
      </c>
      <c r="G74" s="117" t="s">
        <v>290</v>
      </c>
      <c r="H74" s="114" t="s">
        <v>51</v>
      </c>
      <c r="I74" s="132"/>
      <c r="J74" s="111"/>
      <c r="K74" s="103"/>
      <c r="L74" s="103"/>
      <c r="M74" s="104"/>
      <c r="N74" s="94">
        <f t="shared" si="9"/>
        <v>364</v>
      </c>
      <c r="O74" s="95"/>
      <c r="P74" s="140">
        <f t="shared" si="26"/>
        <v>50</v>
      </c>
      <c r="Q74" s="106">
        <f t="shared" si="24"/>
        <v>50</v>
      </c>
      <c r="R74" s="106">
        <f t="shared" si="17"/>
        <v>50</v>
      </c>
      <c r="S74" s="106"/>
      <c r="T74" s="97">
        <f t="shared" si="10"/>
        <v>50</v>
      </c>
      <c r="U74" s="95"/>
      <c r="V74" s="107">
        <f t="shared" si="22"/>
        <v>53</v>
      </c>
      <c r="W74" s="105">
        <f>$W$9+5</f>
        <v>53</v>
      </c>
      <c r="X74" s="105">
        <v>20</v>
      </c>
      <c r="Y74" s="106"/>
      <c r="Z74" s="100">
        <f t="shared" si="11"/>
        <v>73</v>
      </c>
      <c r="AA74" s="101">
        <f t="shared" si="12"/>
        <v>146</v>
      </c>
      <c r="AB74" s="95"/>
      <c r="AC74" s="105">
        <f t="shared" si="25"/>
        <v>56</v>
      </c>
      <c r="AD74" s="102">
        <f t="shared" si="13"/>
        <v>168</v>
      </c>
      <c r="AF74" s="30">
        <f>SMALL((P74:S74,V74:Y74,AC74),1)</f>
        <v>20</v>
      </c>
      <c r="AG74" s="30">
        <f>SMALL((P74:S74,V74:Y74,AC74),2)</f>
        <v>50</v>
      </c>
      <c r="AH74" s="30">
        <f>SMALL((P74:S74,V74:Y74,AC74),3)</f>
        <v>50</v>
      </c>
      <c r="AI74" s="30">
        <f>SMALL((P74:S74,V74:Y74,AC74),4)</f>
        <v>50</v>
      </c>
      <c r="AJ74" s="30">
        <f>SMALL((P74:S74,V74:Y74,AC74),5)</f>
        <v>53</v>
      </c>
      <c r="AK74" s="30">
        <f>SMALL((P74:S74,V74:Y74,AC74),6)</f>
        <v>53</v>
      </c>
      <c r="AL74" s="30">
        <f>SMALL((P74:S74,V74:Y74,AC74),7)</f>
        <v>56</v>
      </c>
    </row>
    <row r="75" spans="2:38" ht="16.5" thickBot="1" x14ac:dyDescent="0.3">
      <c r="B75" s="80">
        <v>65</v>
      </c>
      <c r="C75" s="33" t="s">
        <v>23</v>
      </c>
      <c r="D75" s="34"/>
      <c r="E75" s="108">
        <v>43665</v>
      </c>
      <c r="F75" s="108" t="s">
        <v>74</v>
      </c>
      <c r="G75" s="118" t="s">
        <v>277</v>
      </c>
      <c r="H75" s="115" t="s">
        <v>51</v>
      </c>
      <c r="I75" s="132" t="s">
        <v>186</v>
      </c>
      <c r="J75" s="111"/>
      <c r="K75" s="103"/>
      <c r="L75" s="103"/>
      <c r="M75" s="104"/>
      <c r="N75" s="94">
        <f t="shared" ref="N75:N106" si="27">T75+AA75+AD75</f>
        <v>366</v>
      </c>
      <c r="O75" s="95"/>
      <c r="P75" s="140">
        <f t="shared" si="26"/>
        <v>50</v>
      </c>
      <c r="Q75" s="106">
        <f t="shared" si="24"/>
        <v>50</v>
      </c>
      <c r="R75" s="106">
        <f t="shared" si="17"/>
        <v>50</v>
      </c>
      <c r="S75" s="106"/>
      <c r="T75" s="97">
        <f t="shared" ref="T75:T106" si="28">SMALL((P75:S75),1)</f>
        <v>50</v>
      </c>
      <c r="U75" s="95"/>
      <c r="V75" s="107">
        <f t="shared" si="22"/>
        <v>53</v>
      </c>
      <c r="W75" s="105">
        <f>$W$9+5</f>
        <v>53</v>
      </c>
      <c r="X75" s="105">
        <v>21</v>
      </c>
      <c r="Y75" s="106"/>
      <c r="Z75" s="100">
        <f t="shared" ref="Z75:Z106" si="29">SMALL((V75:Y75),1)+SMALL((V75:Y75),2)</f>
        <v>74</v>
      </c>
      <c r="AA75" s="101">
        <f t="shared" ref="AA75:AA106" si="30">Z75*2</f>
        <v>148</v>
      </c>
      <c r="AB75" s="95"/>
      <c r="AC75" s="105">
        <f t="shared" si="25"/>
        <v>56</v>
      </c>
      <c r="AD75" s="102">
        <f t="shared" ref="AD75:AD106" si="31">AC75*3</f>
        <v>168</v>
      </c>
      <c r="AF75" s="30">
        <f>SMALL((P75:S75,V75:Y75,AC75),1)</f>
        <v>21</v>
      </c>
      <c r="AG75" s="30">
        <f>SMALL((P75:S75,V75:Y75,AC75),2)</f>
        <v>50</v>
      </c>
      <c r="AH75" s="30">
        <f>SMALL((P75:S75,V75:Y75,AC75),3)</f>
        <v>50</v>
      </c>
      <c r="AI75" s="30">
        <f>SMALL((P75:S75,V75:Y75,AC75),4)</f>
        <v>50</v>
      </c>
      <c r="AJ75" s="30">
        <f>SMALL((P75:S75,V75:Y75,AC75),5)</f>
        <v>53</v>
      </c>
      <c r="AK75" s="30">
        <f>SMALL((P75:S75,V75:Y75,AC75),6)</f>
        <v>53</v>
      </c>
      <c r="AL75" s="30">
        <f>SMALL((P75:S75,V75:Y75,AC75),7)</f>
        <v>56</v>
      </c>
    </row>
    <row r="76" spans="2:38" ht="16.5" thickBot="1" x14ac:dyDescent="0.3">
      <c r="B76" s="80">
        <v>66</v>
      </c>
      <c r="C76" s="33" t="s">
        <v>30</v>
      </c>
      <c r="D76" s="34"/>
      <c r="E76" s="108">
        <v>47721</v>
      </c>
      <c r="F76" s="108" t="s">
        <v>74</v>
      </c>
      <c r="G76" s="118" t="s">
        <v>199</v>
      </c>
      <c r="H76" s="115" t="s">
        <v>51</v>
      </c>
      <c r="I76" s="132" t="s">
        <v>186</v>
      </c>
      <c r="J76" s="123"/>
      <c r="K76" s="103"/>
      <c r="L76" s="103"/>
      <c r="M76" s="104"/>
      <c r="N76" s="94">
        <f t="shared" si="27"/>
        <v>372</v>
      </c>
      <c r="O76" s="95"/>
      <c r="P76" s="140">
        <f t="shared" si="26"/>
        <v>50</v>
      </c>
      <c r="Q76" s="106">
        <v>25</v>
      </c>
      <c r="R76" s="106">
        <f t="shared" si="17"/>
        <v>50</v>
      </c>
      <c r="S76" s="106"/>
      <c r="T76" s="97">
        <f t="shared" si="28"/>
        <v>25</v>
      </c>
      <c r="U76" s="95"/>
      <c r="V76" s="107">
        <f t="shared" si="22"/>
        <v>53</v>
      </c>
      <c r="W76" s="105">
        <f>$W$9+5</f>
        <v>53</v>
      </c>
      <c r="X76" s="105">
        <f t="shared" ref="X76:X121" si="32">$W$9+5</f>
        <v>53</v>
      </c>
      <c r="Y76" s="106"/>
      <c r="Z76" s="100">
        <f t="shared" si="29"/>
        <v>106</v>
      </c>
      <c r="AA76" s="101">
        <f t="shared" si="30"/>
        <v>212</v>
      </c>
      <c r="AB76" s="95"/>
      <c r="AC76" s="105">
        <v>45</v>
      </c>
      <c r="AD76" s="102">
        <f t="shared" si="31"/>
        <v>135</v>
      </c>
      <c r="AF76" s="30">
        <f>SMALL((P76:S76,V76:Y76,AC76),1)</f>
        <v>25</v>
      </c>
      <c r="AG76" s="30">
        <f>SMALL((P76:S76,V76:Y76,AC76),2)</f>
        <v>45</v>
      </c>
      <c r="AH76" s="30">
        <f>SMALL((P76:S76,V76:Y76,AC76),3)</f>
        <v>50</v>
      </c>
      <c r="AI76" s="30">
        <f>SMALL((P76:S76,V76:Y76,AC76),4)</f>
        <v>50</v>
      </c>
      <c r="AJ76" s="30">
        <f>SMALL((P76:S76,V76:Y76,AC76),5)</f>
        <v>53</v>
      </c>
      <c r="AK76" s="30">
        <f>SMALL((P76:S76,V76:Y76,AC76),6)</f>
        <v>53</v>
      </c>
      <c r="AL76" s="30">
        <f>SMALL((P76:S76,V76:Y76,AC76),7)</f>
        <v>53</v>
      </c>
    </row>
    <row r="77" spans="2:38" ht="16.5" thickBot="1" x14ac:dyDescent="0.3">
      <c r="B77" s="80">
        <v>67</v>
      </c>
      <c r="C77" s="33" t="s">
        <v>32</v>
      </c>
      <c r="D77" s="34"/>
      <c r="E77" s="108">
        <v>46366</v>
      </c>
      <c r="F77" s="108" t="s">
        <v>33</v>
      </c>
      <c r="G77" s="118" t="s">
        <v>231</v>
      </c>
      <c r="H77" s="115" t="s">
        <v>52</v>
      </c>
      <c r="I77" s="132" t="s">
        <v>186</v>
      </c>
      <c r="J77" s="111"/>
      <c r="K77" s="103"/>
      <c r="L77" s="103"/>
      <c r="M77" s="104"/>
      <c r="N77" s="94">
        <f t="shared" si="27"/>
        <v>382</v>
      </c>
      <c r="O77" s="95"/>
      <c r="P77" s="140">
        <f t="shared" si="26"/>
        <v>50</v>
      </c>
      <c r="Q77" s="106">
        <f>$Q$9+5</f>
        <v>50</v>
      </c>
      <c r="R77" s="106">
        <f t="shared" si="17"/>
        <v>50</v>
      </c>
      <c r="S77" s="106"/>
      <c r="T77" s="97">
        <f t="shared" si="28"/>
        <v>50</v>
      </c>
      <c r="U77" s="95"/>
      <c r="V77" s="107">
        <f t="shared" si="22"/>
        <v>53</v>
      </c>
      <c r="W77" s="105">
        <v>29</v>
      </c>
      <c r="X77" s="105">
        <f t="shared" si="32"/>
        <v>53</v>
      </c>
      <c r="Y77" s="106"/>
      <c r="Z77" s="100">
        <f t="shared" si="29"/>
        <v>82</v>
      </c>
      <c r="AA77" s="101">
        <f t="shared" si="30"/>
        <v>164</v>
      </c>
      <c r="AB77" s="95"/>
      <c r="AC77" s="105">
        <f>$AC$9+5</f>
        <v>56</v>
      </c>
      <c r="AD77" s="102">
        <f t="shared" si="31"/>
        <v>168</v>
      </c>
      <c r="AF77" s="30">
        <f>SMALL((P77:S77,V77:Y77,AC77),1)</f>
        <v>29</v>
      </c>
      <c r="AG77" s="30">
        <f>SMALL((P77:S77,V77:Y77,AC77),2)</f>
        <v>50</v>
      </c>
      <c r="AH77" s="30">
        <f>SMALL((P77:S77,V77:Y77,AC77),3)</f>
        <v>50</v>
      </c>
      <c r="AI77" s="30">
        <f>SMALL((P77:S77,V77:Y77,AC77),4)</f>
        <v>50</v>
      </c>
      <c r="AJ77" s="30">
        <f>SMALL((P77:S77,V77:Y77,AC77),5)</f>
        <v>53</v>
      </c>
      <c r="AK77" s="30">
        <f>SMALL((P77:S77,V77:Y77,AC77),6)</f>
        <v>53</v>
      </c>
      <c r="AL77" s="30">
        <f>SMALL((P77:S77,V77:Y77,AC77),7)</f>
        <v>56</v>
      </c>
    </row>
    <row r="78" spans="2:38" ht="16.5" thickBot="1" x14ac:dyDescent="0.3">
      <c r="B78" s="80">
        <v>68</v>
      </c>
      <c r="C78" s="33" t="s">
        <v>30</v>
      </c>
      <c r="D78" s="34"/>
      <c r="E78" s="108">
        <v>48017</v>
      </c>
      <c r="F78" s="108" t="s">
        <v>170</v>
      </c>
      <c r="G78" s="118" t="s">
        <v>171</v>
      </c>
      <c r="H78" s="115" t="s">
        <v>51</v>
      </c>
      <c r="I78" s="132" t="s">
        <v>186</v>
      </c>
      <c r="J78" s="111"/>
      <c r="K78" s="103"/>
      <c r="L78" s="103"/>
      <c r="M78" s="104"/>
      <c r="N78" s="94">
        <f t="shared" si="27"/>
        <v>385</v>
      </c>
      <c r="O78" s="95"/>
      <c r="P78" s="140">
        <f t="shared" si="26"/>
        <v>50</v>
      </c>
      <c r="Q78" s="106">
        <f>$Q$9+5</f>
        <v>50</v>
      </c>
      <c r="R78" s="106">
        <f t="shared" si="17"/>
        <v>50</v>
      </c>
      <c r="S78" s="106"/>
      <c r="T78" s="97">
        <f t="shared" si="28"/>
        <v>50</v>
      </c>
      <c r="U78" s="95"/>
      <c r="V78" s="107">
        <f t="shared" si="22"/>
        <v>53</v>
      </c>
      <c r="W78" s="105">
        <f>$W$9+5</f>
        <v>53</v>
      </c>
      <c r="X78" s="105">
        <f t="shared" si="32"/>
        <v>53</v>
      </c>
      <c r="Y78" s="106"/>
      <c r="Z78" s="100">
        <f t="shared" si="29"/>
        <v>106</v>
      </c>
      <c r="AA78" s="101">
        <f t="shared" si="30"/>
        <v>212</v>
      </c>
      <c r="AB78" s="95"/>
      <c r="AC78" s="106">
        <v>41</v>
      </c>
      <c r="AD78" s="102">
        <f t="shared" si="31"/>
        <v>123</v>
      </c>
      <c r="AF78" s="30">
        <f>SMALL((P78:S78,V78:Y78,AC78),1)</f>
        <v>41</v>
      </c>
      <c r="AG78" s="30">
        <f>SMALL((P78:S78,V78:Y78,AC78),2)</f>
        <v>50</v>
      </c>
      <c r="AH78" s="30">
        <f>SMALL((P78:S78,V78:Y78,AC78),3)</f>
        <v>50</v>
      </c>
      <c r="AI78" s="30">
        <f>SMALL((P78:S78,V78:Y78,AC78),4)</f>
        <v>50</v>
      </c>
      <c r="AJ78" s="30">
        <f>SMALL((P78:S78,V78:Y78,AC78),5)</f>
        <v>53</v>
      </c>
      <c r="AK78" s="30">
        <f>SMALL((P78:S78,V78:Y78,AC78),6)</f>
        <v>53</v>
      </c>
      <c r="AL78" s="30">
        <f>SMALL((P78:S78,V78:Y78,AC78),7)</f>
        <v>53</v>
      </c>
    </row>
    <row r="79" spans="2:38" ht="16.5" thickBot="1" x14ac:dyDescent="0.3">
      <c r="B79" s="80">
        <v>69</v>
      </c>
      <c r="C79" s="33" t="s">
        <v>30</v>
      </c>
      <c r="D79" s="34"/>
      <c r="E79" s="108">
        <v>48119</v>
      </c>
      <c r="F79" s="34" t="s">
        <v>100</v>
      </c>
      <c r="G79" s="117" t="s">
        <v>14</v>
      </c>
      <c r="H79" s="114" t="s">
        <v>52</v>
      </c>
      <c r="I79" s="132" t="s">
        <v>59</v>
      </c>
      <c r="J79" s="111"/>
      <c r="K79" s="103"/>
      <c r="L79" s="103"/>
      <c r="M79" s="104"/>
      <c r="N79" s="94">
        <f t="shared" si="27"/>
        <v>386</v>
      </c>
      <c r="O79" s="95"/>
      <c r="P79" s="107">
        <v>6</v>
      </c>
      <c r="Q79" s="106">
        <v>11</v>
      </c>
      <c r="R79" s="106">
        <f t="shared" si="17"/>
        <v>50</v>
      </c>
      <c r="S79" s="106"/>
      <c r="T79" s="97">
        <f t="shared" si="28"/>
        <v>6</v>
      </c>
      <c r="U79" s="95"/>
      <c r="V79" s="107">
        <f t="shared" si="22"/>
        <v>53</v>
      </c>
      <c r="W79" s="105">
        <f>$W$9+5</f>
        <v>53</v>
      </c>
      <c r="X79" s="105">
        <f t="shared" si="32"/>
        <v>53</v>
      </c>
      <c r="Y79" s="106"/>
      <c r="Z79" s="100">
        <f t="shared" si="29"/>
        <v>106</v>
      </c>
      <c r="AA79" s="101">
        <f t="shared" si="30"/>
        <v>212</v>
      </c>
      <c r="AB79" s="95"/>
      <c r="AC79" s="105">
        <f>$AC$9+5</f>
        <v>56</v>
      </c>
      <c r="AD79" s="102">
        <f t="shared" si="31"/>
        <v>168</v>
      </c>
      <c r="AF79" s="30">
        <f>SMALL((P79:S79,V79:Y79,AC79),1)</f>
        <v>6</v>
      </c>
      <c r="AG79" s="30">
        <f>SMALL((P79:S79,V79:Y79,AC79),2)</f>
        <v>11</v>
      </c>
      <c r="AH79" s="30">
        <f>SMALL((P79:S79,V79:Y79,AC79),3)</f>
        <v>50</v>
      </c>
      <c r="AI79" s="30">
        <f>SMALL((P79:S79,V79:Y79,AC79),4)</f>
        <v>53</v>
      </c>
      <c r="AJ79" s="30">
        <f>SMALL((P79:S79,V79:Y79,AC79),5)</f>
        <v>53</v>
      </c>
      <c r="AK79" s="30">
        <f>SMALL((P79:S79,V79:Y79,AC79),6)</f>
        <v>53</v>
      </c>
      <c r="AL79" s="30">
        <f>SMALL((P79:S79,V79:Y79,AC79),7)</f>
        <v>56</v>
      </c>
    </row>
    <row r="80" spans="2:38" ht="16.5" thickBot="1" x14ac:dyDescent="0.3">
      <c r="B80" s="80">
        <v>70</v>
      </c>
      <c r="C80" s="33" t="s">
        <v>32</v>
      </c>
      <c r="D80" s="34"/>
      <c r="E80" s="108">
        <v>48441</v>
      </c>
      <c r="F80" s="108" t="s">
        <v>232</v>
      </c>
      <c r="G80" s="118" t="s">
        <v>231</v>
      </c>
      <c r="H80" s="115" t="s">
        <v>51</v>
      </c>
      <c r="I80" s="132" t="s">
        <v>186</v>
      </c>
      <c r="J80" s="111"/>
      <c r="K80" s="103"/>
      <c r="L80" s="103"/>
      <c r="M80" s="104"/>
      <c r="N80" s="94">
        <f t="shared" si="27"/>
        <v>386</v>
      </c>
      <c r="O80" s="95"/>
      <c r="P80" s="140">
        <f>$Q$9+5</f>
        <v>50</v>
      </c>
      <c r="Q80" s="106">
        <f>$Q$9+5</f>
        <v>50</v>
      </c>
      <c r="R80" s="106">
        <f t="shared" si="17"/>
        <v>50</v>
      </c>
      <c r="S80" s="106"/>
      <c r="T80" s="97">
        <f t="shared" si="28"/>
        <v>50</v>
      </c>
      <c r="U80" s="95"/>
      <c r="V80" s="107">
        <f t="shared" si="22"/>
        <v>53</v>
      </c>
      <c r="W80" s="105">
        <v>31</v>
      </c>
      <c r="X80" s="105">
        <f t="shared" si="32"/>
        <v>53</v>
      </c>
      <c r="Y80" s="106"/>
      <c r="Z80" s="100">
        <f t="shared" si="29"/>
        <v>84</v>
      </c>
      <c r="AA80" s="101">
        <f t="shared" si="30"/>
        <v>168</v>
      </c>
      <c r="AB80" s="95"/>
      <c r="AC80" s="105">
        <f>$AC$9+5</f>
        <v>56</v>
      </c>
      <c r="AD80" s="102">
        <f t="shared" si="31"/>
        <v>168</v>
      </c>
      <c r="AF80" s="30">
        <f>SMALL((P80:S80,V80:Y80,AC80),1)</f>
        <v>31</v>
      </c>
      <c r="AG80" s="30">
        <f>SMALL((P80:S80,V80:Y80,AC80),2)</f>
        <v>50</v>
      </c>
      <c r="AH80" s="30">
        <f>SMALL((P80:S80,V80:Y80,AC80),3)</f>
        <v>50</v>
      </c>
      <c r="AI80" s="30">
        <f>SMALL((P80:S80,V80:Y80,AC80),4)</f>
        <v>50</v>
      </c>
      <c r="AJ80" s="30">
        <f>SMALL((P80:S80,V80:Y80,AC80),5)</f>
        <v>53</v>
      </c>
      <c r="AK80" s="30">
        <f>SMALL((P80:S80,V80:Y80,AC80),6)</f>
        <v>53</v>
      </c>
      <c r="AL80" s="30">
        <f>SMALL((P80:S80,V80:Y80,AC80),7)</f>
        <v>56</v>
      </c>
    </row>
    <row r="81" spans="1:38" ht="16.5" thickBot="1" x14ac:dyDescent="0.3">
      <c r="B81" s="80">
        <v>71</v>
      </c>
      <c r="C81" s="33" t="s">
        <v>5</v>
      </c>
      <c r="D81" s="34"/>
      <c r="E81" s="34">
        <v>46096</v>
      </c>
      <c r="F81" s="34" t="s">
        <v>40</v>
      </c>
      <c r="G81" s="117" t="s">
        <v>10</v>
      </c>
      <c r="H81" s="114" t="s">
        <v>51</v>
      </c>
      <c r="I81" s="132" t="s">
        <v>186</v>
      </c>
      <c r="J81" s="111"/>
      <c r="K81" s="103"/>
      <c r="L81" s="103"/>
      <c r="M81" s="104"/>
      <c r="N81" s="94">
        <f t="shared" si="27"/>
        <v>388</v>
      </c>
      <c r="O81" s="95"/>
      <c r="P81" s="107">
        <v>32</v>
      </c>
      <c r="Q81" s="106">
        <v>39</v>
      </c>
      <c r="R81" s="106">
        <f t="shared" si="17"/>
        <v>50</v>
      </c>
      <c r="S81" s="106"/>
      <c r="T81" s="97">
        <f t="shared" si="28"/>
        <v>32</v>
      </c>
      <c r="U81" s="95"/>
      <c r="V81" s="107">
        <f t="shared" si="22"/>
        <v>53</v>
      </c>
      <c r="W81" s="105">
        <v>41</v>
      </c>
      <c r="X81" s="105">
        <f t="shared" si="32"/>
        <v>53</v>
      </c>
      <c r="Y81" s="106"/>
      <c r="Z81" s="100">
        <f t="shared" si="29"/>
        <v>94</v>
      </c>
      <c r="AA81" s="101">
        <f t="shared" si="30"/>
        <v>188</v>
      </c>
      <c r="AB81" s="95"/>
      <c r="AC81" s="105">
        <f>$AC$9+5</f>
        <v>56</v>
      </c>
      <c r="AD81" s="102">
        <f t="shared" si="31"/>
        <v>168</v>
      </c>
      <c r="AF81" s="30">
        <f>SMALL((P81:S81,V81:Y81,AC81),1)</f>
        <v>32</v>
      </c>
      <c r="AG81" s="30">
        <f>SMALL((P81:S81,V81:Y81,AC81),2)</f>
        <v>39</v>
      </c>
      <c r="AH81" s="30">
        <f>SMALL((P81:S81,V81:Y81,AC81),3)</f>
        <v>41</v>
      </c>
      <c r="AI81" s="30">
        <f>SMALL((P81:S81,V81:Y81,AC81),4)</f>
        <v>50</v>
      </c>
      <c r="AJ81" s="30">
        <f>SMALL((P81:S81,V81:Y81,AC81),5)</f>
        <v>53</v>
      </c>
      <c r="AK81" s="30">
        <f>SMALL((P81:S81,V81:Y81,AC81),6)</f>
        <v>53</v>
      </c>
      <c r="AL81" s="30">
        <f>SMALL((P81:S81,V81:Y81,AC81),7)</f>
        <v>56</v>
      </c>
    </row>
    <row r="82" spans="1:38" ht="16.5" thickBot="1" x14ac:dyDescent="0.3">
      <c r="B82" s="80">
        <v>72</v>
      </c>
      <c r="C82" s="33" t="s">
        <v>30</v>
      </c>
      <c r="D82" s="34"/>
      <c r="E82" s="108">
        <v>47951</v>
      </c>
      <c r="F82" s="108" t="s">
        <v>226</v>
      </c>
      <c r="G82" s="118" t="s">
        <v>222</v>
      </c>
      <c r="H82" s="115" t="s">
        <v>52</v>
      </c>
      <c r="I82" s="132" t="s">
        <v>59</v>
      </c>
      <c r="J82" s="111"/>
      <c r="K82" s="103"/>
      <c r="L82" s="103"/>
      <c r="M82" s="104"/>
      <c r="N82" s="94">
        <f t="shared" si="27"/>
        <v>393</v>
      </c>
      <c r="O82" s="95"/>
      <c r="P82" s="140">
        <f>$Q$9+5</f>
        <v>50</v>
      </c>
      <c r="Q82" s="106">
        <v>40</v>
      </c>
      <c r="R82" s="106">
        <f t="shared" si="17"/>
        <v>50</v>
      </c>
      <c r="S82" s="106"/>
      <c r="T82" s="97">
        <f t="shared" si="28"/>
        <v>40</v>
      </c>
      <c r="U82" s="95"/>
      <c r="V82" s="107">
        <f t="shared" si="22"/>
        <v>53</v>
      </c>
      <c r="W82" s="105">
        <f t="shared" ref="W82:W96" si="33">$W$9+5</f>
        <v>53</v>
      </c>
      <c r="X82" s="105">
        <f t="shared" si="32"/>
        <v>53</v>
      </c>
      <c r="Y82" s="106"/>
      <c r="Z82" s="100">
        <f t="shared" si="29"/>
        <v>106</v>
      </c>
      <c r="AA82" s="101">
        <f t="shared" si="30"/>
        <v>212</v>
      </c>
      <c r="AB82" s="95"/>
      <c r="AC82" s="106">
        <v>47</v>
      </c>
      <c r="AD82" s="102">
        <f t="shared" si="31"/>
        <v>141</v>
      </c>
      <c r="AF82" s="30">
        <f>SMALL((P82:S82,V82:Y82,AC82),1)</f>
        <v>40</v>
      </c>
      <c r="AG82" s="30">
        <f>SMALL((P82:S82,V82:Y82,AC82),2)</f>
        <v>47</v>
      </c>
      <c r="AH82" s="30">
        <f>SMALL((P82:S82,V82:Y82,AC82),3)</f>
        <v>50</v>
      </c>
      <c r="AI82" s="30">
        <f>SMALL((P82:S82,V82:Y82,AC82),4)</f>
        <v>50</v>
      </c>
      <c r="AJ82" s="30">
        <f>SMALL((P82:S82,V82:Y82,AC82),5)</f>
        <v>53</v>
      </c>
      <c r="AK82" s="30">
        <f>SMALL((P82:S82,V82:Y82,AC82),6)</f>
        <v>53</v>
      </c>
      <c r="AL82" s="30">
        <f>SMALL((P82:S82,V82:Y82,AC82),7)</f>
        <v>53</v>
      </c>
    </row>
    <row r="83" spans="1:38" ht="16.5" thickBot="1" x14ac:dyDescent="0.3">
      <c r="B83" s="80">
        <v>73</v>
      </c>
      <c r="C83" s="33" t="s">
        <v>240</v>
      </c>
      <c r="D83" s="34"/>
      <c r="E83" s="34">
        <v>44999</v>
      </c>
      <c r="F83" s="108" t="s">
        <v>42</v>
      </c>
      <c r="G83" s="118" t="s">
        <v>239</v>
      </c>
      <c r="H83" s="115" t="s">
        <v>52</v>
      </c>
      <c r="I83" s="132" t="s">
        <v>186</v>
      </c>
      <c r="J83" s="111"/>
      <c r="K83" s="103"/>
      <c r="L83" s="103"/>
      <c r="M83" s="104"/>
      <c r="N83" s="94">
        <f t="shared" si="27"/>
        <v>394</v>
      </c>
      <c r="O83" s="95"/>
      <c r="P83" s="140">
        <f>$Q$9+5</f>
        <v>50</v>
      </c>
      <c r="Q83" s="106">
        <v>14</v>
      </c>
      <c r="R83" s="106">
        <f t="shared" si="17"/>
        <v>50</v>
      </c>
      <c r="S83" s="106"/>
      <c r="T83" s="97">
        <f t="shared" si="28"/>
        <v>14</v>
      </c>
      <c r="U83" s="95"/>
      <c r="V83" s="107">
        <f t="shared" si="22"/>
        <v>53</v>
      </c>
      <c r="W83" s="105">
        <f t="shared" si="33"/>
        <v>53</v>
      </c>
      <c r="X83" s="105">
        <f t="shared" si="32"/>
        <v>53</v>
      </c>
      <c r="Y83" s="106"/>
      <c r="Z83" s="100">
        <f t="shared" si="29"/>
        <v>106</v>
      </c>
      <c r="AA83" s="101">
        <f t="shared" si="30"/>
        <v>212</v>
      </c>
      <c r="AB83" s="95"/>
      <c r="AC83" s="105">
        <f>$AC$9+5</f>
        <v>56</v>
      </c>
      <c r="AD83" s="102">
        <f t="shared" si="31"/>
        <v>168</v>
      </c>
      <c r="AF83" s="30">
        <f>SMALL((P83:S83,V83:Y83,AC83),1)</f>
        <v>14</v>
      </c>
      <c r="AG83" s="30">
        <f>SMALL((P83:S83,V83:Y83,AC83),2)</f>
        <v>50</v>
      </c>
      <c r="AH83" s="30">
        <f>SMALL((P83:S83,V83:Y83,AC83),3)</f>
        <v>50</v>
      </c>
      <c r="AI83" s="30">
        <f>SMALL((P83:S83,V83:Y83,AC83),4)</f>
        <v>53</v>
      </c>
      <c r="AJ83" s="30">
        <f>SMALL((P83:S83,V83:Y83,AC83),5)</f>
        <v>53</v>
      </c>
      <c r="AK83" s="30">
        <f>SMALL((P83:S83,V83:Y83,AC83),6)</f>
        <v>53</v>
      </c>
      <c r="AL83" s="30">
        <f>SMALL((P83:S83,V83:Y83,AC83),7)</f>
        <v>56</v>
      </c>
    </row>
    <row r="84" spans="1:38" ht="16.5" thickBot="1" x14ac:dyDescent="0.3">
      <c r="B84" s="80">
        <v>74</v>
      </c>
      <c r="C84" s="33" t="s">
        <v>30</v>
      </c>
      <c r="D84" s="34"/>
      <c r="E84" s="34">
        <v>43991</v>
      </c>
      <c r="F84" s="34" t="s">
        <v>95</v>
      </c>
      <c r="G84" s="117" t="s">
        <v>105</v>
      </c>
      <c r="H84" s="114" t="s">
        <v>52</v>
      </c>
      <c r="I84" s="132" t="s">
        <v>59</v>
      </c>
      <c r="J84" s="111"/>
      <c r="K84" s="103"/>
      <c r="L84" s="103"/>
      <c r="M84" s="104"/>
      <c r="N84" s="94">
        <f t="shared" si="27"/>
        <v>394</v>
      </c>
      <c r="O84" s="95"/>
      <c r="P84" s="140">
        <f>$Q$9+5</f>
        <v>50</v>
      </c>
      <c r="Q84" s="106">
        <f>$Q$9+5</f>
        <v>50</v>
      </c>
      <c r="R84" s="106">
        <f t="shared" si="17"/>
        <v>50</v>
      </c>
      <c r="S84" s="106"/>
      <c r="T84" s="97">
        <f t="shared" si="28"/>
        <v>50</v>
      </c>
      <c r="U84" s="95"/>
      <c r="V84" s="107">
        <f t="shared" si="22"/>
        <v>53</v>
      </c>
      <c r="W84" s="105">
        <f t="shared" si="33"/>
        <v>53</v>
      </c>
      <c r="X84" s="105">
        <f t="shared" si="32"/>
        <v>53</v>
      </c>
      <c r="Y84" s="106"/>
      <c r="Z84" s="100">
        <f t="shared" si="29"/>
        <v>106</v>
      </c>
      <c r="AA84" s="101">
        <f t="shared" si="30"/>
        <v>212</v>
      </c>
      <c r="AB84" s="95"/>
      <c r="AC84" s="105">
        <v>44</v>
      </c>
      <c r="AD84" s="102">
        <f t="shared" si="31"/>
        <v>132</v>
      </c>
      <c r="AF84" s="30">
        <f>SMALL((P84:S84,V84:Y84,AC84),1)</f>
        <v>44</v>
      </c>
      <c r="AG84" s="30">
        <f>SMALL((P84:S84,V84:Y84,AC84),2)</f>
        <v>50</v>
      </c>
      <c r="AH84" s="30">
        <f>SMALL((P84:S84,V84:Y84,AC84),3)</f>
        <v>50</v>
      </c>
      <c r="AI84" s="30">
        <f>SMALL((P84:S84,V84:Y84,AC84),4)</f>
        <v>50</v>
      </c>
      <c r="AJ84" s="30">
        <f>SMALL((P84:S84,V84:Y84,AC84),5)</f>
        <v>53</v>
      </c>
      <c r="AK84" s="30">
        <f>SMALL((P84:S84,V84:Y84,AC84),6)</f>
        <v>53</v>
      </c>
      <c r="AL84" s="30">
        <f>SMALL((P84:S84,V84:Y84,AC84),7)</f>
        <v>53</v>
      </c>
    </row>
    <row r="85" spans="1:38" ht="16.5" thickBot="1" x14ac:dyDescent="0.3">
      <c r="B85" s="80">
        <v>75</v>
      </c>
      <c r="C85" s="33" t="s">
        <v>265</v>
      </c>
      <c r="D85" s="34"/>
      <c r="E85" s="34">
        <v>43755</v>
      </c>
      <c r="F85" s="108" t="s">
        <v>98</v>
      </c>
      <c r="G85" s="118" t="s">
        <v>266</v>
      </c>
      <c r="H85" s="115" t="s">
        <v>51</v>
      </c>
      <c r="I85" s="132" t="s">
        <v>59</v>
      </c>
      <c r="J85" s="111"/>
      <c r="K85" s="103"/>
      <c r="L85" s="103"/>
      <c r="M85" s="104"/>
      <c r="N85" s="94">
        <f t="shared" si="27"/>
        <v>395</v>
      </c>
      <c r="O85" s="95"/>
      <c r="P85" s="140">
        <f>$Q$9+5</f>
        <v>50</v>
      </c>
      <c r="Q85" s="106">
        <f>$Q$9+5</f>
        <v>50</v>
      </c>
      <c r="R85" s="106">
        <v>15</v>
      </c>
      <c r="S85" s="106"/>
      <c r="T85" s="97">
        <f t="shared" si="28"/>
        <v>15</v>
      </c>
      <c r="U85" s="95"/>
      <c r="V85" s="107">
        <f t="shared" si="22"/>
        <v>53</v>
      </c>
      <c r="W85" s="105">
        <f t="shared" si="33"/>
        <v>53</v>
      </c>
      <c r="X85" s="105">
        <f t="shared" si="32"/>
        <v>53</v>
      </c>
      <c r="Y85" s="106"/>
      <c r="Z85" s="100">
        <f t="shared" si="29"/>
        <v>106</v>
      </c>
      <c r="AA85" s="101">
        <f t="shared" si="30"/>
        <v>212</v>
      </c>
      <c r="AB85" s="95"/>
      <c r="AC85" s="105">
        <f t="shared" ref="AC85:AC121" si="34">$AC$9+5</f>
        <v>56</v>
      </c>
      <c r="AD85" s="102">
        <f t="shared" si="31"/>
        <v>168</v>
      </c>
      <c r="AF85" s="30">
        <f>SMALL((P85:S85,V85:Y85,AC85),1)</f>
        <v>15</v>
      </c>
      <c r="AG85" s="30">
        <f>SMALL((P85:S85,V85:Y85,AC85),2)</f>
        <v>50</v>
      </c>
      <c r="AH85" s="30">
        <f>SMALL((P85:S85,V85:Y85,AC85),3)</f>
        <v>50</v>
      </c>
      <c r="AI85" s="30">
        <f>SMALL((P85:S85,V85:Y85,AC85),4)</f>
        <v>53</v>
      </c>
      <c r="AJ85" s="30">
        <f>SMALL((P85:S85,V85:Y85,AC85),5)</f>
        <v>53</v>
      </c>
      <c r="AK85" s="30">
        <f>SMALL((P85:S85,V85:Y85,AC85),6)</f>
        <v>53</v>
      </c>
      <c r="AL85" s="30">
        <f>SMALL((P85:S85,V85:Y85,AC85),7)</f>
        <v>56</v>
      </c>
    </row>
    <row r="86" spans="1:38" ht="16.5" thickBot="1" x14ac:dyDescent="0.3">
      <c r="B86" s="80">
        <v>76</v>
      </c>
      <c r="C86" s="33" t="s">
        <v>151</v>
      </c>
      <c r="D86" s="34"/>
      <c r="E86" s="34">
        <v>46714</v>
      </c>
      <c r="F86" s="34" t="s">
        <v>82</v>
      </c>
      <c r="G86" s="117" t="s">
        <v>55</v>
      </c>
      <c r="H86" s="114" t="s">
        <v>51</v>
      </c>
      <c r="I86" s="132" t="s">
        <v>59</v>
      </c>
      <c r="J86" s="111"/>
      <c r="K86" s="103"/>
      <c r="L86" s="103"/>
      <c r="M86" s="104"/>
      <c r="N86" s="94">
        <f t="shared" si="27"/>
        <v>396</v>
      </c>
      <c r="O86" s="95"/>
      <c r="P86" s="107">
        <v>16</v>
      </c>
      <c r="Q86" s="106">
        <f>$Q$9+5</f>
        <v>50</v>
      </c>
      <c r="R86" s="106">
        <f>$Q$9+5</f>
        <v>50</v>
      </c>
      <c r="S86" s="106"/>
      <c r="T86" s="97">
        <f t="shared" si="28"/>
        <v>16</v>
      </c>
      <c r="U86" s="95"/>
      <c r="V86" s="107">
        <f t="shared" si="22"/>
        <v>53</v>
      </c>
      <c r="W86" s="105">
        <f t="shared" si="33"/>
        <v>53</v>
      </c>
      <c r="X86" s="105">
        <f t="shared" si="32"/>
        <v>53</v>
      </c>
      <c r="Y86" s="106"/>
      <c r="Z86" s="100">
        <f t="shared" si="29"/>
        <v>106</v>
      </c>
      <c r="AA86" s="101">
        <f t="shared" si="30"/>
        <v>212</v>
      </c>
      <c r="AB86" s="95"/>
      <c r="AC86" s="105">
        <f t="shared" si="34"/>
        <v>56</v>
      </c>
      <c r="AD86" s="102">
        <f t="shared" si="31"/>
        <v>168</v>
      </c>
      <c r="AF86" s="30">
        <f>SMALL((P86:S86,V86:Y86,AC86),1)</f>
        <v>16</v>
      </c>
      <c r="AG86" s="30">
        <f>SMALL((P86:S86,V86:Y86,AC86),2)</f>
        <v>50</v>
      </c>
      <c r="AH86" s="30">
        <f>SMALL((P86:S86,V86:Y86,AC86),3)</f>
        <v>50</v>
      </c>
      <c r="AI86" s="30">
        <f>SMALL((P86:S86,V86:Y86,AC86),4)</f>
        <v>53</v>
      </c>
      <c r="AJ86" s="30">
        <f>SMALL((P86:S86,V86:Y86,AC86),5)</f>
        <v>53</v>
      </c>
      <c r="AK86" s="30">
        <f>SMALL((P86:S86,V86:Y86,AC86),6)</f>
        <v>53</v>
      </c>
      <c r="AL86" s="30">
        <f>SMALL((P86:S86,V86:Y86,AC86),7)</f>
        <v>56</v>
      </c>
    </row>
    <row r="87" spans="1:38" ht="16.5" thickBot="1" x14ac:dyDescent="0.3">
      <c r="B87" s="80">
        <v>77</v>
      </c>
      <c r="C87" s="33" t="s">
        <v>196</v>
      </c>
      <c r="D87" s="34"/>
      <c r="E87" s="34">
        <v>45185</v>
      </c>
      <c r="F87" s="108" t="s">
        <v>268</v>
      </c>
      <c r="G87" s="118" t="s">
        <v>269</v>
      </c>
      <c r="H87" s="115" t="s">
        <v>51</v>
      </c>
      <c r="I87" s="132" t="s">
        <v>59</v>
      </c>
      <c r="J87" s="111"/>
      <c r="K87" s="103"/>
      <c r="L87" s="103"/>
      <c r="M87" s="104"/>
      <c r="N87" s="94">
        <f t="shared" si="27"/>
        <v>397</v>
      </c>
      <c r="O87" s="95"/>
      <c r="P87" s="140">
        <f>$Q$9+5</f>
        <v>50</v>
      </c>
      <c r="Q87" s="106">
        <f>$Q$9+5</f>
        <v>50</v>
      </c>
      <c r="R87" s="106">
        <v>17</v>
      </c>
      <c r="S87" s="106"/>
      <c r="T87" s="97">
        <f t="shared" si="28"/>
        <v>17</v>
      </c>
      <c r="U87" s="95"/>
      <c r="V87" s="107">
        <f t="shared" si="22"/>
        <v>53</v>
      </c>
      <c r="W87" s="105">
        <f t="shared" si="33"/>
        <v>53</v>
      </c>
      <c r="X87" s="105">
        <f t="shared" si="32"/>
        <v>53</v>
      </c>
      <c r="Y87" s="106"/>
      <c r="Z87" s="100">
        <f t="shared" si="29"/>
        <v>106</v>
      </c>
      <c r="AA87" s="101">
        <f t="shared" si="30"/>
        <v>212</v>
      </c>
      <c r="AB87" s="95"/>
      <c r="AC87" s="105">
        <f t="shared" si="34"/>
        <v>56</v>
      </c>
      <c r="AD87" s="102">
        <f t="shared" si="31"/>
        <v>168</v>
      </c>
      <c r="AF87" s="30">
        <f>SMALL((P87:S87,V87:Y87,AC87),1)</f>
        <v>17</v>
      </c>
      <c r="AG87" s="30">
        <f>SMALL((P87:S87,V87:Y87,AC87),2)</f>
        <v>50</v>
      </c>
      <c r="AH87" s="30">
        <f>SMALL((P87:S87,V87:Y87,AC87),3)</f>
        <v>50</v>
      </c>
      <c r="AI87" s="30">
        <f>SMALL((P87:S87,V87:Y87,AC87),4)</f>
        <v>53</v>
      </c>
      <c r="AJ87" s="30">
        <f>SMALL((P87:S87,V87:Y87,AC87),5)</f>
        <v>53</v>
      </c>
      <c r="AK87" s="30">
        <f>SMALL((P87:S87,V87:Y87,AC87),6)</f>
        <v>53</v>
      </c>
      <c r="AL87" s="30">
        <f>SMALL((P87:S87,V87:Y87,AC87),7)</f>
        <v>56</v>
      </c>
    </row>
    <row r="88" spans="1:38" ht="16.5" thickBot="1" x14ac:dyDescent="0.3">
      <c r="B88" s="80">
        <v>78</v>
      </c>
      <c r="C88" s="33" t="s">
        <v>265</v>
      </c>
      <c r="D88" s="34"/>
      <c r="E88" s="34">
        <v>40411</v>
      </c>
      <c r="F88" s="108" t="s">
        <v>76</v>
      </c>
      <c r="G88" s="118" t="s">
        <v>270</v>
      </c>
      <c r="H88" s="115" t="s">
        <v>52</v>
      </c>
      <c r="I88" s="132" t="s">
        <v>59</v>
      </c>
      <c r="J88" s="111"/>
      <c r="K88" s="103"/>
      <c r="L88" s="103"/>
      <c r="M88" s="104"/>
      <c r="N88" s="94">
        <f t="shared" si="27"/>
        <v>398</v>
      </c>
      <c r="O88" s="95"/>
      <c r="P88" s="140">
        <f>$Q$9+5</f>
        <v>50</v>
      </c>
      <c r="Q88" s="106">
        <f>$Q$9+5</f>
        <v>50</v>
      </c>
      <c r="R88" s="106">
        <v>18</v>
      </c>
      <c r="S88" s="106"/>
      <c r="T88" s="97">
        <f t="shared" si="28"/>
        <v>18</v>
      </c>
      <c r="U88" s="95"/>
      <c r="V88" s="107">
        <f t="shared" si="22"/>
        <v>53</v>
      </c>
      <c r="W88" s="105">
        <f t="shared" si="33"/>
        <v>53</v>
      </c>
      <c r="X88" s="105">
        <f t="shared" si="32"/>
        <v>53</v>
      </c>
      <c r="Y88" s="106"/>
      <c r="Z88" s="100">
        <f t="shared" si="29"/>
        <v>106</v>
      </c>
      <c r="AA88" s="101">
        <f t="shared" si="30"/>
        <v>212</v>
      </c>
      <c r="AB88" s="95"/>
      <c r="AC88" s="105">
        <f t="shared" si="34"/>
        <v>56</v>
      </c>
      <c r="AD88" s="102">
        <f t="shared" si="31"/>
        <v>168</v>
      </c>
      <c r="AF88" s="30">
        <f>SMALL((P88:S88,V88:Y88,AC88),1)</f>
        <v>18</v>
      </c>
      <c r="AG88" s="30">
        <f>SMALL((P88:S88,V88:Y88,AC88),2)</f>
        <v>50</v>
      </c>
      <c r="AH88" s="30">
        <f>SMALL((P88:S88,V88:Y88,AC88),3)</f>
        <v>50</v>
      </c>
      <c r="AI88" s="30">
        <f>SMALL((P88:S88,V88:Y88,AC88),4)</f>
        <v>53</v>
      </c>
      <c r="AJ88" s="30">
        <f>SMALL((P88:S88,V88:Y88,AC88),5)</f>
        <v>53</v>
      </c>
      <c r="AK88" s="30">
        <f>SMALL((P88:S88,V88:Y88,AC88),6)</f>
        <v>53</v>
      </c>
      <c r="AL88" s="30">
        <f>SMALL((P88:S88,V88:Y88,AC88),7)</f>
        <v>56</v>
      </c>
    </row>
    <row r="89" spans="1:38" ht="16.5" thickBot="1" x14ac:dyDescent="0.3">
      <c r="B89" s="80">
        <v>79</v>
      </c>
      <c r="C89" s="33" t="s">
        <v>30</v>
      </c>
      <c r="D89" s="34"/>
      <c r="E89" s="34">
        <v>47760</v>
      </c>
      <c r="F89" s="108" t="s">
        <v>178</v>
      </c>
      <c r="G89" s="118" t="s">
        <v>16</v>
      </c>
      <c r="H89" s="115" t="s">
        <v>51</v>
      </c>
      <c r="I89" s="132" t="s">
        <v>186</v>
      </c>
      <c r="J89" s="111"/>
      <c r="K89" s="103"/>
      <c r="L89" s="103"/>
      <c r="M89" s="104"/>
      <c r="N89" s="94">
        <f t="shared" si="27"/>
        <v>399</v>
      </c>
      <c r="O89" s="95"/>
      <c r="P89" s="107">
        <v>19</v>
      </c>
      <c r="Q89" s="106">
        <v>24</v>
      </c>
      <c r="R89" s="106">
        <f>$Q$9+5</f>
        <v>50</v>
      </c>
      <c r="S89" s="106"/>
      <c r="T89" s="97">
        <f t="shared" si="28"/>
        <v>19</v>
      </c>
      <c r="U89" s="95"/>
      <c r="V89" s="107">
        <f t="shared" si="22"/>
        <v>53</v>
      </c>
      <c r="W89" s="105">
        <f t="shared" si="33"/>
        <v>53</v>
      </c>
      <c r="X89" s="105">
        <f t="shared" si="32"/>
        <v>53</v>
      </c>
      <c r="Y89" s="106"/>
      <c r="Z89" s="100">
        <f t="shared" si="29"/>
        <v>106</v>
      </c>
      <c r="AA89" s="101">
        <f t="shared" si="30"/>
        <v>212</v>
      </c>
      <c r="AB89" s="95"/>
      <c r="AC89" s="105">
        <f t="shared" si="34"/>
        <v>56</v>
      </c>
      <c r="AD89" s="102">
        <f t="shared" si="31"/>
        <v>168</v>
      </c>
      <c r="AF89" s="30">
        <f>SMALL((P89:S89,V89:Y89,AC89),1)</f>
        <v>19</v>
      </c>
      <c r="AG89" s="30">
        <f>SMALL((P89:S89,V89:Y89,AC89),2)</f>
        <v>24</v>
      </c>
      <c r="AH89" s="30">
        <f>SMALL((P89:S89,V89:Y89,AC89),3)</f>
        <v>50</v>
      </c>
      <c r="AI89" s="30">
        <f>SMALL((P89:S89,V89:Y89,AC89),4)</f>
        <v>53</v>
      </c>
      <c r="AJ89" s="30">
        <f>SMALL((P89:S89,V89:Y89,AC89),5)</f>
        <v>53</v>
      </c>
      <c r="AK89" s="30">
        <f>SMALL((P89:S89,V89:Y89,AC89),6)</f>
        <v>53</v>
      </c>
      <c r="AL89" s="30">
        <f>SMALL((P89:S89,V89:Y89,AC89),7)</f>
        <v>56</v>
      </c>
    </row>
    <row r="90" spans="1:38" ht="16.5" thickBot="1" x14ac:dyDescent="0.3">
      <c r="B90" s="80">
        <v>80</v>
      </c>
      <c r="C90" s="33" t="s">
        <v>265</v>
      </c>
      <c r="D90" s="34"/>
      <c r="E90" s="34">
        <v>42407</v>
      </c>
      <c r="F90" s="108" t="s">
        <v>101</v>
      </c>
      <c r="G90" s="118" t="s">
        <v>271</v>
      </c>
      <c r="H90" s="115" t="s">
        <v>52</v>
      </c>
      <c r="I90" s="132" t="s">
        <v>59</v>
      </c>
      <c r="J90" s="111"/>
      <c r="K90" s="103"/>
      <c r="L90" s="103"/>
      <c r="M90" s="104"/>
      <c r="N90" s="94">
        <f t="shared" si="27"/>
        <v>399</v>
      </c>
      <c r="O90" s="95"/>
      <c r="P90" s="140">
        <f>$Q$9+5</f>
        <v>50</v>
      </c>
      <c r="Q90" s="106">
        <f>$Q$9+5</f>
        <v>50</v>
      </c>
      <c r="R90" s="106">
        <v>19</v>
      </c>
      <c r="S90" s="106"/>
      <c r="T90" s="97">
        <f t="shared" si="28"/>
        <v>19</v>
      </c>
      <c r="U90" s="95"/>
      <c r="V90" s="107">
        <f t="shared" si="22"/>
        <v>53</v>
      </c>
      <c r="W90" s="105">
        <f t="shared" si="33"/>
        <v>53</v>
      </c>
      <c r="X90" s="105">
        <f t="shared" si="32"/>
        <v>53</v>
      </c>
      <c r="Y90" s="106"/>
      <c r="Z90" s="100">
        <f t="shared" si="29"/>
        <v>106</v>
      </c>
      <c r="AA90" s="101">
        <f t="shared" si="30"/>
        <v>212</v>
      </c>
      <c r="AB90" s="95"/>
      <c r="AC90" s="105">
        <f t="shared" si="34"/>
        <v>56</v>
      </c>
      <c r="AD90" s="102">
        <f t="shared" si="31"/>
        <v>168</v>
      </c>
      <c r="AF90" s="30">
        <f>SMALL((P90:S90,V90:Y90,AC90),1)</f>
        <v>19</v>
      </c>
      <c r="AG90" s="30">
        <f>SMALL((P90:S90,V90:Y90,AC90),2)</f>
        <v>50</v>
      </c>
      <c r="AH90" s="30">
        <f>SMALL((P90:S90,V90:Y90,AC90),3)</f>
        <v>50</v>
      </c>
      <c r="AI90" s="30">
        <f>SMALL((P90:S90,V90:Y90,AC90),4)</f>
        <v>53</v>
      </c>
      <c r="AJ90" s="30">
        <f>SMALL((P90:S90,V90:Y90,AC90),5)</f>
        <v>53</v>
      </c>
      <c r="AK90" s="30">
        <f>SMALL((P90:S90,V90:Y90,AC90),6)</f>
        <v>53</v>
      </c>
      <c r="AL90" s="30">
        <f>SMALL((P90:S90,V90:Y90,AC90),7)</f>
        <v>56</v>
      </c>
    </row>
    <row r="91" spans="1:38" ht="16.5" thickBot="1" x14ac:dyDescent="0.3">
      <c r="B91" s="80">
        <v>81</v>
      </c>
      <c r="C91" s="33" t="s">
        <v>104</v>
      </c>
      <c r="D91" s="34"/>
      <c r="E91" s="34">
        <v>45308</v>
      </c>
      <c r="F91" s="34" t="s">
        <v>40</v>
      </c>
      <c r="G91" s="117" t="s">
        <v>197</v>
      </c>
      <c r="H91" s="114" t="s">
        <v>51</v>
      </c>
      <c r="I91" s="132" t="s">
        <v>186</v>
      </c>
      <c r="J91" s="111"/>
      <c r="K91" s="103"/>
      <c r="L91" s="103"/>
      <c r="M91" s="104"/>
      <c r="N91" s="94">
        <f t="shared" si="27"/>
        <v>400</v>
      </c>
      <c r="O91" s="95"/>
      <c r="P91" s="107">
        <v>20</v>
      </c>
      <c r="Q91" s="106">
        <v>31</v>
      </c>
      <c r="R91" s="106">
        <f>$Q$9+5</f>
        <v>50</v>
      </c>
      <c r="S91" s="106"/>
      <c r="T91" s="97">
        <f t="shared" si="28"/>
        <v>20</v>
      </c>
      <c r="U91" s="95"/>
      <c r="V91" s="107">
        <f t="shared" si="22"/>
        <v>53</v>
      </c>
      <c r="W91" s="105">
        <f t="shared" si="33"/>
        <v>53</v>
      </c>
      <c r="X91" s="105">
        <f t="shared" si="32"/>
        <v>53</v>
      </c>
      <c r="Y91" s="106"/>
      <c r="Z91" s="100">
        <f t="shared" si="29"/>
        <v>106</v>
      </c>
      <c r="AA91" s="101">
        <f t="shared" si="30"/>
        <v>212</v>
      </c>
      <c r="AB91" s="95"/>
      <c r="AC91" s="105">
        <f t="shared" si="34"/>
        <v>56</v>
      </c>
      <c r="AD91" s="102">
        <f t="shared" si="31"/>
        <v>168</v>
      </c>
      <c r="AF91" s="30">
        <f>SMALL((P91:S91,V91:Y91,AC91),1)</f>
        <v>20</v>
      </c>
      <c r="AG91" s="30">
        <f>SMALL((P91:S91,V91:Y91,AC91),2)</f>
        <v>31</v>
      </c>
      <c r="AH91" s="30">
        <f>SMALL((P91:S91,V91:Y91,AC91),3)</f>
        <v>50</v>
      </c>
      <c r="AI91" s="30">
        <f>SMALL((P91:S91,V91:Y91,AC91),4)</f>
        <v>53</v>
      </c>
      <c r="AJ91" s="30">
        <f>SMALL((P91:S91,V91:Y91,AC91),5)</f>
        <v>53</v>
      </c>
      <c r="AK91" s="30">
        <f>SMALL((P91:S91,V91:Y91,AC91),6)</f>
        <v>53</v>
      </c>
      <c r="AL91" s="30">
        <f>SMALL((P91:S91,V91:Y91,AC91),7)</f>
        <v>56</v>
      </c>
    </row>
    <row r="92" spans="1:38" ht="16.5" thickBot="1" x14ac:dyDescent="0.3">
      <c r="B92" s="80">
        <v>82</v>
      </c>
      <c r="C92" s="33" t="s">
        <v>30</v>
      </c>
      <c r="D92" s="34"/>
      <c r="E92" s="34">
        <v>48197</v>
      </c>
      <c r="F92" s="108" t="s">
        <v>227</v>
      </c>
      <c r="G92" s="118" t="s">
        <v>228</v>
      </c>
      <c r="H92" s="115" t="s">
        <v>51</v>
      </c>
      <c r="I92" s="132" t="s">
        <v>186</v>
      </c>
      <c r="J92" s="111"/>
      <c r="K92" s="103"/>
      <c r="L92" s="103"/>
      <c r="M92" s="104"/>
      <c r="N92" s="94">
        <f t="shared" si="27"/>
        <v>400</v>
      </c>
      <c r="O92" s="95"/>
      <c r="P92" s="140">
        <f>$Q$9+5</f>
        <v>50</v>
      </c>
      <c r="Q92" s="106">
        <v>41</v>
      </c>
      <c r="R92" s="106">
        <v>20</v>
      </c>
      <c r="S92" s="106"/>
      <c r="T92" s="97">
        <f t="shared" si="28"/>
        <v>20</v>
      </c>
      <c r="U92" s="95"/>
      <c r="V92" s="107">
        <f t="shared" si="22"/>
        <v>53</v>
      </c>
      <c r="W92" s="105">
        <f t="shared" si="33"/>
        <v>53</v>
      </c>
      <c r="X92" s="105">
        <f t="shared" si="32"/>
        <v>53</v>
      </c>
      <c r="Y92" s="106"/>
      <c r="Z92" s="100">
        <f t="shared" si="29"/>
        <v>106</v>
      </c>
      <c r="AA92" s="101">
        <f t="shared" si="30"/>
        <v>212</v>
      </c>
      <c r="AB92" s="95"/>
      <c r="AC92" s="105">
        <f t="shared" si="34"/>
        <v>56</v>
      </c>
      <c r="AD92" s="102">
        <f t="shared" si="31"/>
        <v>168</v>
      </c>
      <c r="AF92" s="30">
        <f>SMALL((P92:S92,V92:Y92,AC92),1)</f>
        <v>20</v>
      </c>
      <c r="AG92" s="30">
        <f>SMALL((P92:S92,V92:Y92,AC92),2)</f>
        <v>41</v>
      </c>
      <c r="AH92" s="30">
        <f>SMALL((P92:S92,V92:Y92,AC92),3)</f>
        <v>50</v>
      </c>
      <c r="AI92" s="30">
        <f>SMALL((P92:S92,V92:Y92,AC92),4)</f>
        <v>53</v>
      </c>
      <c r="AJ92" s="30">
        <f>SMALL((P92:S92,V92:Y92,AC92),5)</f>
        <v>53</v>
      </c>
      <c r="AK92" s="30">
        <f>SMALL((P92:S92,V92:Y92,AC92),6)</f>
        <v>53</v>
      </c>
      <c r="AL92" s="30">
        <f>SMALL((P92:S92,V92:Y92,AC92),7)</f>
        <v>56</v>
      </c>
    </row>
    <row r="93" spans="1:38" ht="16.5" thickBot="1" x14ac:dyDescent="0.3">
      <c r="B93" s="80">
        <v>83</v>
      </c>
      <c r="C93" s="33" t="s">
        <v>151</v>
      </c>
      <c r="D93" s="34"/>
      <c r="E93" s="34">
        <v>48190</v>
      </c>
      <c r="F93" s="108" t="s">
        <v>160</v>
      </c>
      <c r="G93" s="118" t="s">
        <v>20</v>
      </c>
      <c r="H93" s="115" t="s">
        <v>52</v>
      </c>
      <c r="I93" s="132" t="s">
        <v>59</v>
      </c>
      <c r="J93" s="111"/>
      <c r="K93" s="103"/>
      <c r="L93" s="103"/>
      <c r="M93" s="104"/>
      <c r="N93" s="94">
        <f t="shared" si="27"/>
        <v>405</v>
      </c>
      <c r="O93" s="95"/>
      <c r="P93" s="107">
        <v>25</v>
      </c>
      <c r="Q93" s="106">
        <f>$Q$9+5</f>
        <v>50</v>
      </c>
      <c r="R93" s="106">
        <f>$Q$9+5</f>
        <v>50</v>
      </c>
      <c r="S93" s="106"/>
      <c r="T93" s="97">
        <f t="shared" si="28"/>
        <v>25</v>
      </c>
      <c r="U93" s="95"/>
      <c r="V93" s="107">
        <f t="shared" si="22"/>
        <v>53</v>
      </c>
      <c r="W93" s="105">
        <f t="shared" si="33"/>
        <v>53</v>
      </c>
      <c r="X93" s="105">
        <f t="shared" si="32"/>
        <v>53</v>
      </c>
      <c r="Y93" s="106"/>
      <c r="Z93" s="100">
        <f t="shared" si="29"/>
        <v>106</v>
      </c>
      <c r="AA93" s="101">
        <f t="shared" si="30"/>
        <v>212</v>
      </c>
      <c r="AB93" s="95"/>
      <c r="AC93" s="105">
        <f t="shared" si="34"/>
        <v>56</v>
      </c>
      <c r="AD93" s="102">
        <f t="shared" si="31"/>
        <v>168</v>
      </c>
      <c r="AF93" s="30">
        <f>SMALL((P93:S93,V93:Y93,AC93),1)</f>
        <v>25</v>
      </c>
      <c r="AG93" s="30">
        <f>SMALL((P93:S93,V93:Y93,AC93),2)</f>
        <v>50</v>
      </c>
      <c r="AH93" s="30">
        <f>SMALL((P93:S93,V93:Y93,AC93),3)</f>
        <v>50</v>
      </c>
      <c r="AI93" s="30">
        <f>SMALL((P93:S93,V93:Y93,AC93),4)</f>
        <v>53</v>
      </c>
      <c r="AJ93" s="30">
        <f>SMALL((P93:S93,V93:Y93,AC93),5)</f>
        <v>53</v>
      </c>
      <c r="AK93" s="30">
        <f>SMALL((P93:S93,V93:Y93,AC93),6)</f>
        <v>53</v>
      </c>
      <c r="AL93" s="30">
        <f>SMALL((P93:S93,V93:Y93,AC93),7)</f>
        <v>56</v>
      </c>
    </row>
    <row r="94" spans="1:38" ht="16.5" thickBot="1" x14ac:dyDescent="0.3">
      <c r="B94" s="80">
        <v>84</v>
      </c>
      <c r="C94" s="33" t="s">
        <v>104</v>
      </c>
      <c r="D94" s="34"/>
      <c r="E94" s="108">
        <v>46049</v>
      </c>
      <c r="F94" s="108" t="s">
        <v>71</v>
      </c>
      <c r="G94" s="118" t="s">
        <v>206</v>
      </c>
      <c r="H94" s="115" t="s">
        <v>51</v>
      </c>
      <c r="I94" s="132"/>
      <c r="J94" s="111"/>
      <c r="K94" s="103"/>
      <c r="L94" s="103"/>
      <c r="M94" s="104"/>
      <c r="N94" s="94">
        <f t="shared" si="27"/>
        <v>407</v>
      </c>
      <c r="O94" s="95"/>
      <c r="P94" s="107">
        <v>27</v>
      </c>
      <c r="Q94" s="106">
        <f>$Q$9+5</f>
        <v>50</v>
      </c>
      <c r="R94" s="106">
        <f>$Q$9+5</f>
        <v>50</v>
      </c>
      <c r="S94" s="106"/>
      <c r="T94" s="97">
        <f t="shared" si="28"/>
        <v>27</v>
      </c>
      <c r="U94" s="95"/>
      <c r="V94" s="107">
        <f t="shared" si="22"/>
        <v>53</v>
      </c>
      <c r="W94" s="105">
        <f t="shared" si="33"/>
        <v>53</v>
      </c>
      <c r="X94" s="105">
        <f t="shared" si="32"/>
        <v>53</v>
      </c>
      <c r="Y94" s="106"/>
      <c r="Z94" s="100">
        <f t="shared" si="29"/>
        <v>106</v>
      </c>
      <c r="AA94" s="101">
        <f t="shared" si="30"/>
        <v>212</v>
      </c>
      <c r="AB94" s="95"/>
      <c r="AC94" s="105">
        <f t="shared" si="34"/>
        <v>56</v>
      </c>
      <c r="AD94" s="102">
        <f t="shared" si="31"/>
        <v>168</v>
      </c>
      <c r="AF94" s="30">
        <f>SMALL((P94:S94,V94:Y94,AC94),1)</f>
        <v>27</v>
      </c>
      <c r="AG94" s="30">
        <f>SMALL((P94:S94,V94:Y94,AC94),2)</f>
        <v>50</v>
      </c>
      <c r="AH94" s="30">
        <f>SMALL((P94:S94,V94:Y94,AC94),3)</f>
        <v>50</v>
      </c>
      <c r="AI94" s="30">
        <f>SMALL((P94:S94,V94:Y94,AC94),4)</f>
        <v>53</v>
      </c>
      <c r="AJ94" s="30">
        <f>SMALL((P94:S94,V94:Y94,AC94),5)</f>
        <v>53</v>
      </c>
      <c r="AK94" s="30">
        <f>SMALL((P94:S94,V94:Y94,AC94),6)</f>
        <v>53</v>
      </c>
      <c r="AL94" s="30">
        <f>SMALL((P94:S94,V94:Y94,AC94),7)</f>
        <v>56</v>
      </c>
    </row>
    <row r="95" spans="1:38" s="124" customFormat="1" ht="16.5" thickBot="1" x14ac:dyDescent="0.3">
      <c r="A95" s="81"/>
      <c r="B95" s="80">
        <v>85</v>
      </c>
      <c r="C95" s="33" t="s">
        <v>240</v>
      </c>
      <c r="D95" s="34"/>
      <c r="E95" s="34">
        <v>40855</v>
      </c>
      <c r="F95" s="108" t="s">
        <v>188</v>
      </c>
      <c r="G95" s="118" t="s">
        <v>242</v>
      </c>
      <c r="H95" s="115" t="s">
        <v>52</v>
      </c>
      <c r="I95" s="132" t="s">
        <v>59</v>
      </c>
      <c r="J95" s="123"/>
      <c r="K95" s="103"/>
      <c r="L95" s="103"/>
      <c r="M95" s="104"/>
      <c r="N95" s="94">
        <f t="shared" si="27"/>
        <v>407</v>
      </c>
      <c r="O95" s="95"/>
      <c r="P95" s="140">
        <f>$Q$9+5</f>
        <v>50</v>
      </c>
      <c r="Q95" s="106">
        <v>27</v>
      </c>
      <c r="R95" s="106">
        <f t="shared" ref="R95:R121" si="35">$Q$9+5</f>
        <v>50</v>
      </c>
      <c r="S95" s="106"/>
      <c r="T95" s="97">
        <f t="shared" si="28"/>
        <v>27</v>
      </c>
      <c r="U95" s="95"/>
      <c r="V95" s="107">
        <f t="shared" si="22"/>
        <v>53</v>
      </c>
      <c r="W95" s="105">
        <f t="shared" si="33"/>
        <v>53</v>
      </c>
      <c r="X95" s="105">
        <f t="shared" si="32"/>
        <v>53</v>
      </c>
      <c r="Y95" s="106"/>
      <c r="Z95" s="100">
        <f t="shared" si="29"/>
        <v>106</v>
      </c>
      <c r="AA95" s="101">
        <f t="shared" si="30"/>
        <v>212</v>
      </c>
      <c r="AB95" s="95"/>
      <c r="AC95" s="105">
        <f t="shared" si="34"/>
        <v>56</v>
      </c>
      <c r="AD95" s="102">
        <f t="shared" si="31"/>
        <v>168</v>
      </c>
      <c r="AF95" s="30">
        <f>SMALL((P95:S95,V95:Y95,AC95),1)</f>
        <v>27</v>
      </c>
      <c r="AG95" s="30">
        <f>SMALL((P95:S95,V95:Y95,AC95),2)</f>
        <v>50</v>
      </c>
      <c r="AH95" s="30">
        <f>SMALL((P95:S95,V95:Y95,AC95),3)</f>
        <v>50</v>
      </c>
      <c r="AI95" s="30">
        <f>SMALL((P95:S95,V95:Y95,AC95),4)</f>
        <v>53</v>
      </c>
      <c r="AJ95" s="30">
        <f>SMALL((P95:S95,V95:Y95,AC95),5)</f>
        <v>53</v>
      </c>
      <c r="AK95" s="30">
        <f>SMALL((P95:S95,V95:Y95,AC95),6)</f>
        <v>53</v>
      </c>
      <c r="AL95" s="30">
        <f>SMALL((P95:S95,V95:Y95,AC95),7)</f>
        <v>56</v>
      </c>
    </row>
    <row r="96" spans="1:38" s="124" customFormat="1" ht="16.5" thickBot="1" x14ac:dyDescent="0.3">
      <c r="A96" s="81"/>
      <c r="B96" s="80">
        <v>86</v>
      </c>
      <c r="C96" s="33" t="s">
        <v>240</v>
      </c>
      <c r="D96" s="34"/>
      <c r="E96" s="108">
        <v>4805</v>
      </c>
      <c r="F96" s="108" t="s">
        <v>45</v>
      </c>
      <c r="G96" s="118" t="s">
        <v>187</v>
      </c>
      <c r="H96" s="115" t="s">
        <v>52</v>
      </c>
      <c r="I96" s="132" t="s">
        <v>59</v>
      </c>
      <c r="J96" s="123"/>
      <c r="K96" s="103"/>
      <c r="L96" s="103"/>
      <c r="M96" s="104"/>
      <c r="N96" s="94">
        <f t="shared" si="27"/>
        <v>408</v>
      </c>
      <c r="O96" s="95"/>
      <c r="P96" s="140">
        <f>$Q$9+5</f>
        <v>50</v>
      </c>
      <c r="Q96" s="106">
        <v>28</v>
      </c>
      <c r="R96" s="106">
        <f t="shared" si="35"/>
        <v>50</v>
      </c>
      <c r="S96" s="106"/>
      <c r="T96" s="97">
        <f t="shared" si="28"/>
        <v>28</v>
      </c>
      <c r="U96" s="95"/>
      <c r="V96" s="107">
        <f t="shared" si="22"/>
        <v>53</v>
      </c>
      <c r="W96" s="105">
        <f t="shared" si="33"/>
        <v>53</v>
      </c>
      <c r="X96" s="105">
        <f t="shared" si="32"/>
        <v>53</v>
      </c>
      <c r="Y96" s="106"/>
      <c r="Z96" s="100">
        <f t="shared" si="29"/>
        <v>106</v>
      </c>
      <c r="AA96" s="101">
        <f t="shared" si="30"/>
        <v>212</v>
      </c>
      <c r="AB96" s="95"/>
      <c r="AC96" s="105">
        <f t="shared" si="34"/>
        <v>56</v>
      </c>
      <c r="AD96" s="102">
        <f t="shared" si="31"/>
        <v>168</v>
      </c>
      <c r="AF96" s="30">
        <f>SMALL((P96:S96,V96:Y96,AC96),1)</f>
        <v>28</v>
      </c>
      <c r="AG96" s="30">
        <f>SMALL((P96:S96,V96:Y96,AC96),2)</f>
        <v>50</v>
      </c>
      <c r="AH96" s="30">
        <f>SMALL((P96:S96,V96:Y96,AC96),3)</f>
        <v>50</v>
      </c>
      <c r="AI96" s="30">
        <f>SMALL((P96:S96,V96:Y96,AC96),4)</f>
        <v>53</v>
      </c>
      <c r="AJ96" s="30">
        <f>SMALL((P96:S96,V96:Y96,AC96),5)</f>
        <v>53</v>
      </c>
      <c r="AK96" s="30">
        <f>SMALL((P96:S96,V96:Y96,AC96),6)</f>
        <v>53</v>
      </c>
      <c r="AL96" s="30">
        <f>SMALL((P96:S96,V96:Y96,AC96),7)</f>
        <v>56</v>
      </c>
    </row>
    <row r="97" spans="1:38" s="124" customFormat="1" ht="16.5" thickBot="1" x14ac:dyDescent="0.3">
      <c r="A97" s="81"/>
      <c r="B97" s="80">
        <v>87</v>
      </c>
      <c r="C97" s="33" t="s">
        <v>32</v>
      </c>
      <c r="D97" s="34"/>
      <c r="E97" s="108">
        <v>47593</v>
      </c>
      <c r="F97" s="108" t="s">
        <v>33</v>
      </c>
      <c r="G97" s="118" t="s">
        <v>230</v>
      </c>
      <c r="H97" s="115" t="s">
        <v>52</v>
      </c>
      <c r="I97" s="132" t="s">
        <v>186</v>
      </c>
      <c r="J97" s="123"/>
      <c r="K97" s="103"/>
      <c r="L97" s="103"/>
      <c r="M97" s="104"/>
      <c r="N97" s="94">
        <f t="shared" si="27"/>
        <v>408</v>
      </c>
      <c r="O97" s="95"/>
      <c r="P97" s="140">
        <f>$Q$9+5</f>
        <v>50</v>
      </c>
      <c r="Q97" s="106">
        <f>$Q$9+5</f>
        <v>50</v>
      </c>
      <c r="R97" s="106">
        <f t="shared" si="35"/>
        <v>50</v>
      </c>
      <c r="S97" s="106"/>
      <c r="T97" s="97">
        <f t="shared" si="28"/>
        <v>50</v>
      </c>
      <c r="U97" s="95"/>
      <c r="V97" s="107">
        <f t="shared" ref="V97:V121" si="36">$W$9+5</f>
        <v>53</v>
      </c>
      <c r="W97" s="105">
        <v>42</v>
      </c>
      <c r="X97" s="105">
        <f t="shared" si="32"/>
        <v>53</v>
      </c>
      <c r="Y97" s="106"/>
      <c r="Z97" s="100">
        <f t="shared" si="29"/>
        <v>95</v>
      </c>
      <c r="AA97" s="101">
        <f t="shared" si="30"/>
        <v>190</v>
      </c>
      <c r="AB97" s="95"/>
      <c r="AC97" s="105">
        <f t="shared" si="34"/>
        <v>56</v>
      </c>
      <c r="AD97" s="102">
        <f t="shared" si="31"/>
        <v>168</v>
      </c>
      <c r="AF97" s="30">
        <f>SMALL((P97:S97,V97:Y97,AC97),1)</f>
        <v>42</v>
      </c>
      <c r="AG97" s="30">
        <f>SMALL((P97:S97,V97:Y97,AC97),2)</f>
        <v>50</v>
      </c>
      <c r="AH97" s="30">
        <f>SMALL((P97:S97,V97:Y97,AC97),3)</f>
        <v>50</v>
      </c>
      <c r="AI97" s="30">
        <f>SMALL((P97:S97,V97:Y97,AC97),4)</f>
        <v>50</v>
      </c>
      <c r="AJ97" s="30">
        <f>SMALL((P97:S97,V97:Y97,AC97),5)</f>
        <v>53</v>
      </c>
      <c r="AK97" s="30">
        <f>SMALL((P97:S97,V97:Y97,AC97),6)</f>
        <v>53</v>
      </c>
      <c r="AL97" s="30">
        <f>SMALL((P97:S97,V97:Y97,AC97),7)</f>
        <v>56</v>
      </c>
    </row>
    <row r="98" spans="1:38" s="128" customFormat="1" ht="16.5" thickBot="1" x14ac:dyDescent="0.3">
      <c r="A98" s="81"/>
      <c r="B98" s="80">
        <v>88</v>
      </c>
      <c r="C98" s="33" t="s">
        <v>104</v>
      </c>
      <c r="D98" s="34"/>
      <c r="E98" s="34">
        <v>48032</v>
      </c>
      <c r="F98" s="34" t="s">
        <v>71</v>
      </c>
      <c r="G98" s="117" t="s">
        <v>209</v>
      </c>
      <c r="H98" s="114" t="s">
        <v>51</v>
      </c>
      <c r="I98" s="132" t="s">
        <v>186</v>
      </c>
      <c r="J98" s="127"/>
      <c r="K98" s="103"/>
      <c r="L98" s="103"/>
      <c r="M98" s="104"/>
      <c r="N98" s="94">
        <f t="shared" si="27"/>
        <v>409</v>
      </c>
      <c r="O98" s="95"/>
      <c r="P98" s="140">
        <f>$Q$9+5</f>
        <v>50</v>
      </c>
      <c r="Q98" s="106">
        <v>29</v>
      </c>
      <c r="R98" s="106">
        <f t="shared" si="35"/>
        <v>50</v>
      </c>
      <c r="S98" s="106"/>
      <c r="T98" s="97">
        <f t="shared" si="28"/>
        <v>29</v>
      </c>
      <c r="U98" s="95"/>
      <c r="V98" s="107">
        <f t="shared" si="36"/>
        <v>53</v>
      </c>
      <c r="W98" s="105">
        <f>$W$9+5</f>
        <v>53</v>
      </c>
      <c r="X98" s="105">
        <f t="shared" si="32"/>
        <v>53</v>
      </c>
      <c r="Y98" s="106"/>
      <c r="Z98" s="100">
        <f t="shared" si="29"/>
        <v>106</v>
      </c>
      <c r="AA98" s="101">
        <f t="shared" si="30"/>
        <v>212</v>
      </c>
      <c r="AB98" s="95"/>
      <c r="AC98" s="105">
        <f t="shared" si="34"/>
        <v>56</v>
      </c>
      <c r="AD98" s="102">
        <f t="shared" si="31"/>
        <v>168</v>
      </c>
      <c r="AF98" s="30">
        <f>SMALL((P98:S98,V98:Y98,AC98),1)</f>
        <v>29</v>
      </c>
      <c r="AG98" s="30">
        <f>SMALL((P98:S98,V98:Y98,AC98),2)</f>
        <v>50</v>
      </c>
      <c r="AH98" s="30">
        <f>SMALL((P98:S98,V98:Y98,AC98),3)</f>
        <v>50</v>
      </c>
      <c r="AI98" s="30">
        <f>SMALL((P98:S98,V98:Y98,AC98),4)</f>
        <v>53</v>
      </c>
      <c r="AJ98" s="30">
        <f>SMALL((P98:S98,V98:Y98,AC98),5)</f>
        <v>53</v>
      </c>
      <c r="AK98" s="30">
        <f>SMALL((P98:S98,V98:Y98,AC98),6)</f>
        <v>53</v>
      </c>
      <c r="AL98" s="30">
        <f>SMALL((P98:S98,V98:Y98,AC98),7)</f>
        <v>56</v>
      </c>
    </row>
    <row r="99" spans="1:38" s="121" customFormat="1" ht="16.5" thickBot="1" x14ac:dyDescent="0.3">
      <c r="A99" s="81"/>
      <c r="B99" s="80">
        <v>89</v>
      </c>
      <c r="C99" s="33" t="s">
        <v>195</v>
      </c>
      <c r="D99" s="34"/>
      <c r="E99" s="34">
        <v>44465</v>
      </c>
      <c r="F99" s="108" t="s">
        <v>70</v>
      </c>
      <c r="G99" s="118" t="s">
        <v>198</v>
      </c>
      <c r="H99" s="115" t="s">
        <v>52</v>
      </c>
      <c r="I99" s="132"/>
      <c r="J99" s="122"/>
      <c r="K99" s="103"/>
      <c r="L99" s="103"/>
      <c r="M99" s="104"/>
      <c r="N99" s="94">
        <f t="shared" si="27"/>
        <v>409</v>
      </c>
      <c r="O99" s="95"/>
      <c r="P99" s="107">
        <v>29</v>
      </c>
      <c r="Q99" s="106">
        <f>$Q$9+5</f>
        <v>50</v>
      </c>
      <c r="R99" s="106">
        <f t="shared" si="35"/>
        <v>50</v>
      </c>
      <c r="S99" s="106"/>
      <c r="T99" s="97">
        <f t="shared" si="28"/>
        <v>29</v>
      </c>
      <c r="U99" s="95"/>
      <c r="V99" s="107">
        <f t="shared" si="36"/>
        <v>53</v>
      </c>
      <c r="W99" s="105">
        <f>$W$9+5</f>
        <v>53</v>
      </c>
      <c r="X99" s="105">
        <f t="shared" si="32"/>
        <v>53</v>
      </c>
      <c r="Y99" s="106"/>
      <c r="Z99" s="100">
        <f t="shared" si="29"/>
        <v>106</v>
      </c>
      <c r="AA99" s="101">
        <f t="shared" si="30"/>
        <v>212</v>
      </c>
      <c r="AB99" s="95"/>
      <c r="AC99" s="105">
        <f t="shared" si="34"/>
        <v>56</v>
      </c>
      <c r="AD99" s="102">
        <f t="shared" si="31"/>
        <v>168</v>
      </c>
      <c r="AF99" s="30">
        <f>SMALL((P99:S99,V99:Y99,AC99),1)</f>
        <v>29</v>
      </c>
      <c r="AG99" s="30">
        <f>SMALL((P99:S99,V99:Y99,AC99),2)</f>
        <v>50</v>
      </c>
      <c r="AH99" s="30">
        <f>SMALL((P99:S99,V99:Y99,AC99),3)</f>
        <v>50</v>
      </c>
      <c r="AI99" s="30">
        <f>SMALL((P99:S99,V99:Y99,AC99),4)</f>
        <v>53</v>
      </c>
      <c r="AJ99" s="30">
        <f>SMALL((P99:S99,V99:Y99,AC99),5)</f>
        <v>53</v>
      </c>
      <c r="AK99" s="30">
        <f>SMALL((P99:S99,V99:Y99,AC99),6)</f>
        <v>53</v>
      </c>
      <c r="AL99" s="30">
        <f>SMALL((P99:S99,V99:Y99,AC99),7)</f>
        <v>56</v>
      </c>
    </row>
    <row r="100" spans="1:38" s="121" customFormat="1" ht="16.5" thickBot="1" x14ac:dyDescent="0.3">
      <c r="A100" s="81"/>
      <c r="B100" s="80">
        <v>90</v>
      </c>
      <c r="C100" s="33" t="s">
        <v>30</v>
      </c>
      <c r="D100" s="34"/>
      <c r="E100" s="34">
        <v>47840</v>
      </c>
      <c r="F100" s="108" t="s">
        <v>229</v>
      </c>
      <c r="G100" s="118" t="s">
        <v>172</v>
      </c>
      <c r="H100" s="115" t="s">
        <v>51</v>
      </c>
      <c r="I100" s="132" t="s">
        <v>186</v>
      </c>
      <c r="J100" s="122"/>
      <c r="K100" s="103"/>
      <c r="L100" s="103"/>
      <c r="M100" s="104"/>
      <c r="N100" s="94">
        <f t="shared" si="27"/>
        <v>410</v>
      </c>
      <c r="O100" s="95"/>
      <c r="P100" s="140">
        <f>$Q$9+5</f>
        <v>50</v>
      </c>
      <c r="Q100" s="106">
        <v>30</v>
      </c>
      <c r="R100" s="106">
        <f t="shared" si="35"/>
        <v>50</v>
      </c>
      <c r="S100" s="106"/>
      <c r="T100" s="97">
        <f t="shared" si="28"/>
        <v>30</v>
      </c>
      <c r="U100" s="95"/>
      <c r="V100" s="107">
        <f t="shared" si="36"/>
        <v>53</v>
      </c>
      <c r="W100" s="105">
        <f>$W$9+5</f>
        <v>53</v>
      </c>
      <c r="X100" s="105">
        <f t="shared" si="32"/>
        <v>53</v>
      </c>
      <c r="Y100" s="106"/>
      <c r="Z100" s="100">
        <f t="shared" si="29"/>
        <v>106</v>
      </c>
      <c r="AA100" s="101">
        <f t="shared" si="30"/>
        <v>212</v>
      </c>
      <c r="AB100" s="95"/>
      <c r="AC100" s="105">
        <f t="shared" si="34"/>
        <v>56</v>
      </c>
      <c r="AD100" s="102">
        <f t="shared" si="31"/>
        <v>168</v>
      </c>
      <c r="AF100" s="30">
        <f>SMALL((P100:S100,V100:Y100,AC100),1)</f>
        <v>30</v>
      </c>
      <c r="AG100" s="30">
        <f>SMALL((P100:S100,V100:Y100,AC100),2)</f>
        <v>50</v>
      </c>
      <c r="AH100" s="30">
        <f>SMALL((P100:S100,V100:Y100,AC100),3)</f>
        <v>50</v>
      </c>
      <c r="AI100" s="30">
        <f>SMALL((P100:S100,V100:Y100,AC100),4)</f>
        <v>53</v>
      </c>
      <c r="AJ100" s="30">
        <f>SMALL((P100:S100,V100:Y100,AC100),5)</f>
        <v>53</v>
      </c>
      <c r="AK100" s="30">
        <f>SMALL((P100:S100,V100:Y100,AC100),6)</f>
        <v>53</v>
      </c>
      <c r="AL100" s="30">
        <f>SMALL((P100:S100,V100:Y100,AC100),7)</f>
        <v>56</v>
      </c>
    </row>
    <row r="101" spans="1:38" s="121" customFormat="1" ht="16.5" thickBot="1" x14ac:dyDescent="0.3">
      <c r="A101" s="81"/>
      <c r="B101" s="80">
        <v>91</v>
      </c>
      <c r="C101" s="33" t="s">
        <v>104</v>
      </c>
      <c r="D101" s="34"/>
      <c r="E101" s="108">
        <v>46608</v>
      </c>
      <c r="F101" s="108" t="s">
        <v>238</v>
      </c>
      <c r="G101" s="118" t="s">
        <v>92</v>
      </c>
      <c r="H101" s="115" t="s">
        <v>52</v>
      </c>
      <c r="I101" s="132"/>
      <c r="J101" s="122"/>
      <c r="K101" s="103"/>
      <c r="L101" s="103"/>
      <c r="M101" s="104"/>
      <c r="N101" s="94">
        <f t="shared" si="27"/>
        <v>411</v>
      </c>
      <c r="O101" s="95"/>
      <c r="P101" s="107">
        <v>31</v>
      </c>
      <c r="Q101" s="106">
        <f>$Q$9+5</f>
        <v>50</v>
      </c>
      <c r="R101" s="106">
        <f t="shared" si="35"/>
        <v>50</v>
      </c>
      <c r="S101" s="106"/>
      <c r="T101" s="97">
        <f t="shared" si="28"/>
        <v>31</v>
      </c>
      <c r="U101" s="95"/>
      <c r="V101" s="107">
        <f t="shared" si="36"/>
        <v>53</v>
      </c>
      <c r="W101" s="105">
        <f>$W$9+5</f>
        <v>53</v>
      </c>
      <c r="X101" s="105">
        <f t="shared" si="32"/>
        <v>53</v>
      </c>
      <c r="Y101" s="106"/>
      <c r="Z101" s="100">
        <f t="shared" si="29"/>
        <v>106</v>
      </c>
      <c r="AA101" s="101">
        <f t="shared" si="30"/>
        <v>212</v>
      </c>
      <c r="AB101" s="95"/>
      <c r="AC101" s="105">
        <f t="shared" si="34"/>
        <v>56</v>
      </c>
      <c r="AD101" s="102">
        <f t="shared" si="31"/>
        <v>168</v>
      </c>
      <c r="AF101" s="30">
        <f>SMALL((P101:S101,V101:Y101,AC101),1)</f>
        <v>31</v>
      </c>
      <c r="AG101" s="30">
        <f>SMALL((P101:S101,V101:Y101,AC101),2)</f>
        <v>50</v>
      </c>
      <c r="AH101" s="30">
        <f>SMALL((P101:S101,V101:Y101,AC101),3)</f>
        <v>50</v>
      </c>
      <c r="AI101" s="30">
        <f>SMALL((P101:S101,V101:Y101,AC101),4)</f>
        <v>53</v>
      </c>
      <c r="AJ101" s="30">
        <f>SMALL((P101:S101,V101:Y101,AC101),5)</f>
        <v>53</v>
      </c>
      <c r="AK101" s="30">
        <f>SMALL((P101:S101,V101:Y101,AC101),6)</f>
        <v>53</v>
      </c>
      <c r="AL101" s="30">
        <f>SMALL((P101:S101,V101:Y101,AC101),7)</f>
        <v>56</v>
      </c>
    </row>
    <row r="102" spans="1:38" s="124" customFormat="1" ht="16.5" thickBot="1" x14ac:dyDescent="0.3">
      <c r="A102" s="81"/>
      <c r="B102" s="80">
        <v>92</v>
      </c>
      <c r="C102" s="33" t="s">
        <v>240</v>
      </c>
      <c r="D102" s="34"/>
      <c r="E102" s="108">
        <v>47635</v>
      </c>
      <c r="F102" s="108" t="s">
        <v>207</v>
      </c>
      <c r="G102" s="118" t="s">
        <v>11</v>
      </c>
      <c r="H102" s="115" t="s">
        <v>51</v>
      </c>
      <c r="I102" s="132" t="s">
        <v>59</v>
      </c>
      <c r="J102" s="123"/>
      <c r="K102" s="103"/>
      <c r="L102" s="103"/>
      <c r="M102" s="104"/>
      <c r="N102" s="94">
        <f t="shared" si="27"/>
        <v>412</v>
      </c>
      <c r="O102" s="95"/>
      <c r="P102" s="140">
        <f t="shared" ref="P102:P121" si="37">$Q$9+5</f>
        <v>50</v>
      </c>
      <c r="Q102" s="106">
        <v>32</v>
      </c>
      <c r="R102" s="106">
        <f t="shared" si="35"/>
        <v>50</v>
      </c>
      <c r="S102" s="106"/>
      <c r="T102" s="97">
        <f t="shared" si="28"/>
        <v>32</v>
      </c>
      <c r="U102" s="95"/>
      <c r="V102" s="107">
        <f t="shared" si="36"/>
        <v>53</v>
      </c>
      <c r="W102" s="105">
        <f>$W$9+5</f>
        <v>53</v>
      </c>
      <c r="X102" s="105">
        <f t="shared" si="32"/>
        <v>53</v>
      </c>
      <c r="Y102" s="106"/>
      <c r="Z102" s="100">
        <f t="shared" si="29"/>
        <v>106</v>
      </c>
      <c r="AA102" s="101">
        <f t="shared" si="30"/>
        <v>212</v>
      </c>
      <c r="AB102" s="95"/>
      <c r="AC102" s="105">
        <f t="shared" si="34"/>
        <v>56</v>
      </c>
      <c r="AD102" s="102">
        <f t="shared" si="31"/>
        <v>168</v>
      </c>
      <c r="AF102" s="30">
        <f>SMALL((P102:S102,V102:Y102,AC102),1)</f>
        <v>32</v>
      </c>
      <c r="AG102" s="30">
        <f>SMALL((P102:S102,V102:Y102,AC102),2)</f>
        <v>50</v>
      </c>
      <c r="AH102" s="30">
        <f>SMALL((P102:S102,V102:Y102,AC102),3)</f>
        <v>50</v>
      </c>
      <c r="AI102" s="30">
        <f>SMALL((P102:S102,V102:Y102,AC102),4)</f>
        <v>53</v>
      </c>
      <c r="AJ102" s="30">
        <f>SMALL((P102:S102,V102:Y102,AC102),5)</f>
        <v>53</v>
      </c>
      <c r="AK102" s="30">
        <f>SMALL((P102:S102,V102:Y102,AC102),6)</f>
        <v>53</v>
      </c>
      <c r="AL102" s="30">
        <f>SMALL((P102:S102,V102:Y102,AC102),7)</f>
        <v>56</v>
      </c>
    </row>
    <row r="103" spans="1:38" s="121" customFormat="1" ht="16.5" thickBot="1" x14ac:dyDescent="0.3">
      <c r="A103" s="81"/>
      <c r="B103" s="80">
        <v>93</v>
      </c>
      <c r="C103" s="33" t="s">
        <v>32</v>
      </c>
      <c r="D103" s="34"/>
      <c r="E103" s="108">
        <v>48611</v>
      </c>
      <c r="F103" s="108" t="s">
        <v>35</v>
      </c>
      <c r="G103" s="118" t="s">
        <v>14</v>
      </c>
      <c r="H103" s="115" t="s">
        <v>52</v>
      </c>
      <c r="I103" s="132" t="s">
        <v>186</v>
      </c>
      <c r="J103" s="126"/>
      <c r="K103" s="103"/>
      <c r="L103" s="103"/>
      <c r="M103" s="104"/>
      <c r="N103" s="94">
        <f t="shared" si="27"/>
        <v>412</v>
      </c>
      <c r="O103" s="95"/>
      <c r="P103" s="140">
        <f t="shared" si="37"/>
        <v>50</v>
      </c>
      <c r="Q103" s="106">
        <f>$Q$9+5</f>
        <v>50</v>
      </c>
      <c r="R103" s="106">
        <f t="shared" si="35"/>
        <v>50</v>
      </c>
      <c r="S103" s="106"/>
      <c r="T103" s="97">
        <f t="shared" si="28"/>
        <v>50</v>
      </c>
      <c r="U103" s="95"/>
      <c r="V103" s="107">
        <f t="shared" si="36"/>
        <v>53</v>
      </c>
      <c r="W103" s="105">
        <v>44</v>
      </c>
      <c r="X103" s="105">
        <f t="shared" si="32"/>
        <v>53</v>
      </c>
      <c r="Y103" s="106"/>
      <c r="Z103" s="100">
        <f t="shared" si="29"/>
        <v>97</v>
      </c>
      <c r="AA103" s="101">
        <f t="shared" si="30"/>
        <v>194</v>
      </c>
      <c r="AB103" s="95"/>
      <c r="AC103" s="105">
        <f t="shared" si="34"/>
        <v>56</v>
      </c>
      <c r="AD103" s="102">
        <f t="shared" si="31"/>
        <v>168</v>
      </c>
      <c r="AF103" s="30">
        <f>SMALL((P103:S103,V103:Y103,AC103),1)</f>
        <v>44</v>
      </c>
      <c r="AG103" s="30">
        <f>SMALL((P103:S103,V103:Y103,AC103),2)</f>
        <v>50</v>
      </c>
      <c r="AH103" s="30">
        <f>SMALL((P103:S103,V103:Y103,AC103),3)</f>
        <v>50</v>
      </c>
      <c r="AI103" s="30">
        <f>SMALL((P103:S103,V103:Y103,AC103),4)</f>
        <v>50</v>
      </c>
      <c r="AJ103" s="30">
        <f>SMALL((P103:S103,V103:Y103,AC103),5)</f>
        <v>53</v>
      </c>
      <c r="AK103" s="30">
        <f>SMALL((P103:S103,V103:Y103,AC103),6)</f>
        <v>53</v>
      </c>
      <c r="AL103" s="30">
        <f>SMALL((P103:S103,V103:Y103,AC103),7)</f>
        <v>56</v>
      </c>
    </row>
    <row r="104" spans="1:38" s="124" customFormat="1" ht="16.5" thickBot="1" x14ac:dyDescent="0.3">
      <c r="A104" s="81"/>
      <c r="B104" s="80">
        <v>94</v>
      </c>
      <c r="C104" s="33" t="s">
        <v>32</v>
      </c>
      <c r="D104" s="34"/>
      <c r="E104" s="108">
        <v>47936</v>
      </c>
      <c r="F104" s="108" t="s">
        <v>85</v>
      </c>
      <c r="G104" s="118" t="s">
        <v>14</v>
      </c>
      <c r="H104" s="115" t="s">
        <v>52</v>
      </c>
      <c r="I104" s="132" t="s">
        <v>186</v>
      </c>
      <c r="J104" s="123"/>
      <c r="K104" s="103"/>
      <c r="L104" s="103"/>
      <c r="M104" s="104"/>
      <c r="N104" s="94">
        <f t="shared" si="27"/>
        <v>412</v>
      </c>
      <c r="O104" s="95"/>
      <c r="P104" s="140">
        <f t="shared" si="37"/>
        <v>50</v>
      </c>
      <c r="Q104" s="106">
        <f>$Q$9+5</f>
        <v>50</v>
      </c>
      <c r="R104" s="106">
        <f t="shared" si="35"/>
        <v>50</v>
      </c>
      <c r="S104" s="106"/>
      <c r="T104" s="97">
        <f t="shared" si="28"/>
        <v>50</v>
      </c>
      <c r="U104" s="95"/>
      <c r="V104" s="107">
        <f t="shared" si="36"/>
        <v>53</v>
      </c>
      <c r="W104" s="105">
        <v>44</v>
      </c>
      <c r="X104" s="105">
        <f t="shared" si="32"/>
        <v>53</v>
      </c>
      <c r="Y104" s="106"/>
      <c r="Z104" s="100">
        <f t="shared" si="29"/>
        <v>97</v>
      </c>
      <c r="AA104" s="101">
        <f t="shared" si="30"/>
        <v>194</v>
      </c>
      <c r="AB104" s="95"/>
      <c r="AC104" s="105">
        <f t="shared" si="34"/>
        <v>56</v>
      </c>
      <c r="AD104" s="102">
        <f t="shared" si="31"/>
        <v>168</v>
      </c>
      <c r="AF104" s="30">
        <f>SMALL((P104:S104,V104:Y104,AC104),1)</f>
        <v>44</v>
      </c>
      <c r="AG104" s="30">
        <f>SMALL((P104:S104,V104:Y104,AC104),2)</f>
        <v>50</v>
      </c>
      <c r="AH104" s="30">
        <f>SMALL((P104:S104,V104:Y104,AC104),3)</f>
        <v>50</v>
      </c>
      <c r="AI104" s="30">
        <f>SMALL((P104:S104,V104:Y104,AC104),4)</f>
        <v>50</v>
      </c>
      <c r="AJ104" s="30">
        <f>SMALL((P104:S104,V104:Y104,AC104),5)</f>
        <v>53</v>
      </c>
      <c r="AK104" s="30">
        <f>SMALL((P104:S104,V104:Y104,AC104),6)</f>
        <v>53</v>
      </c>
      <c r="AL104" s="30">
        <f>SMALL((P104:S104,V104:Y104,AC104),7)</f>
        <v>56</v>
      </c>
    </row>
    <row r="105" spans="1:38" s="124" customFormat="1" ht="16.5" thickBot="1" x14ac:dyDescent="0.3">
      <c r="A105" s="81"/>
      <c r="B105" s="80">
        <v>95</v>
      </c>
      <c r="C105" s="33" t="s">
        <v>240</v>
      </c>
      <c r="D105" s="34"/>
      <c r="E105" s="34">
        <v>46552</v>
      </c>
      <c r="F105" s="108" t="s">
        <v>244</v>
      </c>
      <c r="G105" s="118" t="s">
        <v>245</v>
      </c>
      <c r="H105" s="115" t="s">
        <v>52</v>
      </c>
      <c r="I105" s="132" t="s">
        <v>59</v>
      </c>
      <c r="J105" s="123"/>
      <c r="K105" s="103"/>
      <c r="L105" s="103"/>
      <c r="M105" s="104"/>
      <c r="N105" s="94">
        <f t="shared" si="27"/>
        <v>413</v>
      </c>
      <c r="O105" s="95"/>
      <c r="P105" s="140">
        <f t="shared" si="37"/>
        <v>50</v>
      </c>
      <c r="Q105" s="106">
        <v>33</v>
      </c>
      <c r="R105" s="106">
        <f t="shared" si="35"/>
        <v>50</v>
      </c>
      <c r="S105" s="106"/>
      <c r="T105" s="97">
        <f t="shared" si="28"/>
        <v>33</v>
      </c>
      <c r="U105" s="95"/>
      <c r="V105" s="107">
        <f t="shared" si="36"/>
        <v>53</v>
      </c>
      <c r="W105" s="105">
        <f t="shared" ref="W105:W121" si="38">$W$9+5</f>
        <v>53</v>
      </c>
      <c r="X105" s="105">
        <f t="shared" si="32"/>
        <v>53</v>
      </c>
      <c r="Y105" s="106"/>
      <c r="Z105" s="100">
        <f t="shared" si="29"/>
        <v>106</v>
      </c>
      <c r="AA105" s="101">
        <f t="shared" si="30"/>
        <v>212</v>
      </c>
      <c r="AB105" s="95"/>
      <c r="AC105" s="105">
        <f t="shared" si="34"/>
        <v>56</v>
      </c>
      <c r="AD105" s="102">
        <f t="shared" si="31"/>
        <v>168</v>
      </c>
      <c r="AF105" s="30">
        <f>SMALL((P105:S105,V105:Y105,AC105),1)</f>
        <v>33</v>
      </c>
      <c r="AG105" s="30">
        <f>SMALL((P105:S105,V105:Y105,AC105),2)</f>
        <v>50</v>
      </c>
      <c r="AH105" s="30">
        <f>SMALL((P105:S105,V105:Y105,AC105),3)</f>
        <v>50</v>
      </c>
      <c r="AI105" s="30">
        <f>SMALL((P105:S105,V105:Y105,AC105),4)</f>
        <v>53</v>
      </c>
      <c r="AJ105" s="30">
        <f>SMALL((P105:S105,V105:Y105,AC105),5)</f>
        <v>53</v>
      </c>
      <c r="AK105" s="30">
        <f>SMALL((P105:S105,V105:Y105,AC105),6)</f>
        <v>53</v>
      </c>
      <c r="AL105" s="30">
        <f>SMALL((P105:S105,V105:Y105,AC105),7)</f>
        <v>56</v>
      </c>
    </row>
    <row r="106" spans="1:38" ht="16.5" thickBot="1" x14ac:dyDescent="0.3">
      <c r="B106" s="80">
        <v>96</v>
      </c>
      <c r="C106" s="33" t="s">
        <v>240</v>
      </c>
      <c r="D106" s="34"/>
      <c r="E106" s="108">
        <v>45408</v>
      </c>
      <c r="F106" s="108" t="s">
        <v>247</v>
      </c>
      <c r="G106" s="118" t="s">
        <v>246</v>
      </c>
      <c r="H106" s="115" t="s">
        <v>51</v>
      </c>
      <c r="I106" s="132" t="s">
        <v>186</v>
      </c>
      <c r="J106" s="111"/>
      <c r="K106" s="103"/>
      <c r="L106" s="103"/>
      <c r="M106" s="104"/>
      <c r="N106" s="94">
        <f t="shared" si="27"/>
        <v>414</v>
      </c>
      <c r="O106" s="95"/>
      <c r="P106" s="140">
        <f t="shared" si="37"/>
        <v>50</v>
      </c>
      <c r="Q106" s="106">
        <v>34</v>
      </c>
      <c r="R106" s="106">
        <f t="shared" si="35"/>
        <v>50</v>
      </c>
      <c r="S106" s="106"/>
      <c r="T106" s="97">
        <f t="shared" si="28"/>
        <v>34</v>
      </c>
      <c r="U106" s="95"/>
      <c r="V106" s="107">
        <f t="shared" si="36"/>
        <v>53</v>
      </c>
      <c r="W106" s="105">
        <f t="shared" si="38"/>
        <v>53</v>
      </c>
      <c r="X106" s="105">
        <f t="shared" si="32"/>
        <v>53</v>
      </c>
      <c r="Y106" s="106"/>
      <c r="Z106" s="100">
        <f t="shared" si="29"/>
        <v>106</v>
      </c>
      <c r="AA106" s="101">
        <f t="shared" si="30"/>
        <v>212</v>
      </c>
      <c r="AB106" s="95"/>
      <c r="AC106" s="105">
        <f t="shared" si="34"/>
        <v>56</v>
      </c>
      <c r="AD106" s="102">
        <f t="shared" si="31"/>
        <v>168</v>
      </c>
      <c r="AF106" s="30">
        <f>SMALL((P106:S106,V106:Y106,AC106),1)</f>
        <v>34</v>
      </c>
      <c r="AG106" s="30">
        <f>SMALL((P106:S106,V106:Y106,AC106),2)</f>
        <v>50</v>
      </c>
      <c r="AH106" s="30">
        <f>SMALL((P106:S106,V106:Y106,AC106),3)</f>
        <v>50</v>
      </c>
      <c r="AI106" s="30">
        <f>SMALL((P106:S106,V106:Y106,AC106),4)</f>
        <v>53</v>
      </c>
      <c r="AJ106" s="30">
        <f>SMALL((P106:S106,V106:Y106,AC106),5)</f>
        <v>53</v>
      </c>
      <c r="AK106" s="30">
        <f>SMALL((P106:S106,V106:Y106,AC106),6)</f>
        <v>53</v>
      </c>
      <c r="AL106" s="30">
        <f>SMALL((P106:S106,V106:Y106,AC106),7)</f>
        <v>56</v>
      </c>
    </row>
    <row r="107" spans="1:38" ht="16.5" thickBot="1" x14ac:dyDescent="0.3">
      <c r="B107" s="80">
        <v>97</v>
      </c>
      <c r="C107" s="33" t="s">
        <v>240</v>
      </c>
      <c r="D107" s="34"/>
      <c r="E107" s="108">
        <v>8055</v>
      </c>
      <c r="F107" s="108" t="s">
        <v>248</v>
      </c>
      <c r="G107" s="118" t="s">
        <v>10</v>
      </c>
      <c r="H107" s="115" t="s">
        <v>52</v>
      </c>
      <c r="I107" s="132" t="s">
        <v>59</v>
      </c>
      <c r="J107" s="111"/>
      <c r="K107" s="103"/>
      <c r="L107" s="103"/>
      <c r="M107" s="104"/>
      <c r="N107" s="94">
        <f t="shared" ref="N107:N121" si="39">T107+AA107+AD107</f>
        <v>416</v>
      </c>
      <c r="O107" s="95"/>
      <c r="P107" s="140">
        <f t="shared" si="37"/>
        <v>50</v>
      </c>
      <c r="Q107" s="106">
        <v>36</v>
      </c>
      <c r="R107" s="106">
        <f t="shared" si="35"/>
        <v>50</v>
      </c>
      <c r="S107" s="106"/>
      <c r="T107" s="97">
        <f t="shared" ref="T107:T138" si="40">SMALL((P107:S107),1)</f>
        <v>36</v>
      </c>
      <c r="U107" s="95"/>
      <c r="V107" s="107">
        <f t="shared" si="36"/>
        <v>53</v>
      </c>
      <c r="W107" s="105">
        <f t="shared" si="38"/>
        <v>53</v>
      </c>
      <c r="X107" s="105">
        <f t="shared" si="32"/>
        <v>53</v>
      </c>
      <c r="Y107" s="106"/>
      <c r="Z107" s="100">
        <f t="shared" ref="Z107:Z138" si="41">SMALL((V107:Y107),1)+SMALL((V107:Y107),2)</f>
        <v>106</v>
      </c>
      <c r="AA107" s="101">
        <f t="shared" ref="AA107:AA138" si="42">Z107*2</f>
        <v>212</v>
      </c>
      <c r="AB107" s="95"/>
      <c r="AC107" s="105">
        <f t="shared" si="34"/>
        <v>56</v>
      </c>
      <c r="AD107" s="102">
        <f t="shared" ref="AD107:AD138" si="43">AC107*3</f>
        <v>168</v>
      </c>
      <c r="AF107" s="30">
        <f>SMALL((P107:S107,V107:Y107,AC107),1)</f>
        <v>36</v>
      </c>
      <c r="AG107" s="30">
        <f>SMALL((P107:S107,V107:Y107,AC107),2)</f>
        <v>50</v>
      </c>
      <c r="AH107" s="30">
        <f>SMALL((P107:S107,V107:Y107,AC107),3)</f>
        <v>50</v>
      </c>
      <c r="AI107" s="30">
        <f>SMALL((P107:S107,V107:Y107,AC107),4)</f>
        <v>53</v>
      </c>
      <c r="AJ107" s="30">
        <f>SMALL((P107:S107,V107:Y107,AC107),5)</f>
        <v>53</v>
      </c>
      <c r="AK107" s="30">
        <f>SMALL((P107:S107,V107:Y107,AC107),6)</f>
        <v>53</v>
      </c>
      <c r="AL107" s="30">
        <f>SMALL((P107:S107,V107:Y107,AC107),7)</f>
        <v>56</v>
      </c>
    </row>
    <row r="108" spans="1:38" ht="16.5" thickBot="1" x14ac:dyDescent="0.3">
      <c r="B108" s="80">
        <v>98</v>
      </c>
      <c r="C108" s="33" t="s">
        <v>240</v>
      </c>
      <c r="D108" s="34"/>
      <c r="E108" s="34">
        <v>47785</v>
      </c>
      <c r="F108" s="108" t="s">
        <v>86</v>
      </c>
      <c r="G108" s="118" t="s">
        <v>249</v>
      </c>
      <c r="H108" s="115" t="s">
        <v>51</v>
      </c>
      <c r="I108" s="132" t="s">
        <v>59</v>
      </c>
      <c r="J108" s="111"/>
      <c r="K108" s="103"/>
      <c r="L108" s="103"/>
      <c r="M108" s="104"/>
      <c r="N108" s="94">
        <f t="shared" si="39"/>
        <v>417</v>
      </c>
      <c r="O108" s="95"/>
      <c r="P108" s="140">
        <f t="shared" si="37"/>
        <v>50</v>
      </c>
      <c r="Q108" s="106">
        <v>37</v>
      </c>
      <c r="R108" s="106">
        <f t="shared" si="35"/>
        <v>50</v>
      </c>
      <c r="S108" s="106"/>
      <c r="T108" s="97">
        <f t="shared" si="40"/>
        <v>37</v>
      </c>
      <c r="U108" s="95"/>
      <c r="V108" s="107">
        <f t="shared" si="36"/>
        <v>53</v>
      </c>
      <c r="W108" s="105">
        <f t="shared" si="38"/>
        <v>53</v>
      </c>
      <c r="X108" s="105">
        <f t="shared" si="32"/>
        <v>53</v>
      </c>
      <c r="Y108" s="106"/>
      <c r="Z108" s="100">
        <f t="shared" si="41"/>
        <v>106</v>
      </c>
      <c r="AA108" s="101">
        <f t="shared" si="42"/>
        <v>212</v>
      </c>
      <c r="AB108" s="95"/>
      <c r="AC108" s="105">
        <f t="shared" si="34"/>
        <v>56</v>
      </c>
      <c r="AD108" s="102">
        <f t="shared" si="43"/>
        <v>168</v>
      </c>
      <c r="AF108" s="30">
        <f>SMALL((P108:S108,V108:Y108,AC108),1)</f>
        <v>37</v>
      </c>
      <c r="AG108" s="30">
        <f>SMALL((P108:S108,V108:Y108,AC108),2)</f>
        <v>50</v>
      </c>
      <c r="AH108" s="30">
        <f>SMALL((P108:S108,V108:Y108,AC108),3)</f>
        <v>50</v>
      </c>
      <c r="AI108" s="30">
        <f>SMALL((P108:S108,V108:Y108,AC108),4)</f>
        <v>53</v>
      </c>
      <c r="AJ108" s="30">
        <f>SMALL((P108:S108,V108:Y108,AC108),5)</f>
        <v>53</v>
      </c>
      <c r="AK108" s="30">
        <f>SMALL((P108:S108,V108:Y108,AC108),6)</f>
        <v>53</v>
      </c>
      <c r="AL108" s="30">
        <f>SMALL((P108:S108,V108:Y108,AC108),7)</f>
        <v>56</v>
      </c>
    </row>
    <row r="109" spans="1:38" ht="16.5" thickBot="1" x14ac:dyDescent="0.3">
      <c r="B109" s="80">
        <v>99</v>
      </c>
      <c r="C109" s="33" t="s">
        <v>240</v>
      </c>
      <c r="D109" s="34"/>
      <c r="E109" s="108">
        <v>44586</v>
      </c>
      <c r="F109" s="108" t="s">
        <v>236</v>
      </c>
      <c r="G109" s="118" t="s">
        <v>246</v>
      </c>
      <c r="H109" s="115" t="s">
        <v>51</v>
      </c>
      <c r="I109" s="132" t="s">
        <v>59</v>
      </c>
      <c r="J109" s="111"/>
      <c r="K109" s="103"/>
      <c r="L109" s="103"/>
      <c r="M109" s="104"/>
      <c r="N109" s="94">
        <f t="shared" si="39"/>
        <v>418</v>
      </c>
      <c r="O109" s="95"/>
      <c r="P109" s="140">
        <f t="shared" si="37"/>
        <v>50</v>
      </c>
      <c r="Q109" s="106">
        <v>38</v>
      </c>
      <c r="R109" s="106">
        <f t="shared" si="35"/>
        <v>50</v>
      </c>
      <c r="S109" s="106"/>
      <c r="T109" s="97">
        <f t="shared" si="40"/>
        <v>38</v>
      </c>
      <c r="U109" s="95"/>
      <c r="V109" s="107">
        <f t="shared" si="36"/>
        <v>53</v>
      </c>
      <c r="W109" s="105">
        <f t="shared" si="38"/>
        <v>53</v>
      </c>
      <c r="X109" s="105">
        <f t="shared" si="32"/>
        <v>53</v>
      </c>
      <c r="Y109" s="106"/>
      <c r="Z109" s="100">
        <f t="shared" si="41"/>
        <v>106</v>
      </c>
      <c r="AA109" s="101">
        <f t="shared" si="42"/>
        <v>212</v>
      </c>
      <c r="AB109" s="95"/>
      <c r="AC109" s="105">
        <f t="shared" si="34"/>
        <v>56</v>
      </c>
      <c r="AD109" s="102">
        <f t="shared" si="43"/>
        <v>168</v>
      </c>
      <c r="AF109" s="30">
        <f>SMALL((P109:S109,V109:Y109,AC109),1)</f>
        <v>38</v>
      </c>
      <c r="AG109" s="30">
        <f>SMALL((P109:S109,V109:Y109,AC109),2)</f>
        <v>50</v>
      </c>
      <c r="AH109" s="30">
        <f>SMALL((P109:S109,V109:Y109,AC109),3)</f>
        <v>50</v>
      </c>
      <c r="AI109" s="30">
        <f>SMALL((P109:S109,V109:Y109,AC109),4)</f>
        <v>53</v>
      </c>
      <c r="AJ109" s="30">
        <f>SMALL((P109:S109,V109:Y109,AC109),5)</f>
        <v>53</v>
      </c>
      <c r="AK109" s="30">
        <f>SMALL((P109:S109,V109:Y109,AC109),6)</f>
        <v>53</v>
      </c>
      <c r="AL109" s="30">
        <f>SMALL((P109:S109,V109:Y109,AC109),7)</f>
        <v>56</v>
      </c>
    </row>
    <row r="110" spans="1:38" ht="16.5" thickBot="1" x14ac:dyDescent="0.3">
      <c r="B110" s="80">
        <v>100</v>
      </c>
      <c r="C110" s="33" t="s">
        <v>240</v>
      </c>
      <c r="D110" s="34"/>
      <c r="E110" s="34">
        <v>40859</v>
      </c>
      <c r="F110" s="108" t="s">
        <v>201</v>
      </c>
      <c r="G110" s="118" t="s">
        <v>245</v>
      </c>
      <c r="H110" s="115" t="s">
        <v>52</v>
      </c>
      <c r="I110" s="132" t="s">
        <v>186</v>
      </c>
      <c r="J110" s="111"/>
      <c r="K110" s="103"/>
      <c r="L110" s="103"/>
      <c r="M110" s="104"/>
      <c r="N110" s="94">
        <f t="shared" si="39"/>
        <v>422</v>
      </c>
      <c r="O110" s="95"/>
      <c r="P110" s="140">
        <f t="shared" si="37"/>
        <v>50</v>
      </c>
      <c r="Q110" s="106">
        <v>42</v>
      </c>
      <c r="R110" s="106">
        <f t="shared" si="35"/>
        <v>50</v>
      </c>
      <c r="S110" s="106"/>
      <c r="T110" s="97">
        <f t="shared" si="40"/>
        <v>42</v>
      </c>
      <c r="U110" s="95"/>
      <c r="V110" s="107">
        <f t="shared" si="36"/>
        <v>53</v>
      </c>
      <c r="W110" s="105">
        <f t="shared" si="38"/>
        <v>53</v>
      </c>
      <c r="X110" s="105">
        <f t="shared" si="32"/>
        <v>53</v>
      </c>
      <c r="Y110" s="106"/>
      <c r="Z110" s="100">
        <f t="shared" si="41"/>
        <v>106</v>
      </c>
      <c r="AA110" s="101">
        <f t="shared" si="42"/>
        <v>212</v>
      </c>
      <c r="AB110" s="95"/>
      <c r="AC110" s="105">
        <f t="shared" si="34"/>
        <v>56</v>
      </c>
      <c r="AD110" s="102">
        <f t="shared" si="43"/>
        <v>168</v>
      </c>
      <c r="AF110" s="30">
        <f>SMALL((P110:S110,V110:Y110,AC110),1)</f>
        <v>42</v>
      </c>
      <c r="AG110" s="30">
        <f>SMALL((P110:S110,V110:Y110,AC110),2)</f>
        <v>50</v>
      </c>
      <c r="AH110" s="30">
        <f>SMALL((P110:S110,V110:Y110,AC110),3)</f>
        <v>50</v>
      </c>
      <c r="AI110" s="30">
        <f>SMALL((P110:S110,V110:Y110,AC110),4)</f>
        <v>53</v>
      </c>
      <c r="AJ110" s="30">
        <f>SMALL((P110:S110,V110:Y110,AC110),5)</f>
        <v>53</v>
      </c>
      <c r="AK110" s="30">
        <f>SMALL((P110:S110,V110:Y110,AC110),6)</f>
        <v>53</v>
      </c>
      <c r="AL110" s="30">
        <f>SMALL((P110:S110,V110:Y110,AC110),7)</f>
        <v>56</v>
      </c>
    </row>
    <row r="111" spans="1:38" ht="16.5" thickBot="1" x14ac:dyDescent="0.3">
      <c r="B111" s="80">
        <v>101</v>
      </c>
      <c r="C111" s="33" t="s">
        <v>151</v>
      </c>
      <c r="D111" s="34"/>
      <c r="E111" s="34">
        <v>48449</v>
      </c>
      <c r="F111" s="34" t="s">
        <v>111</v>
      </c>
      <c r="G111" s="117" t="s">
        <v>112</v>
      </c>
      <c r="H111" s="114" t="s">
        <v>52</v>
      </c>
      <c r="I111" s="132" t="s">
        <v>59</v>
      </c>
      <c r="J111" s="111"/>
      <c r="K111" s="103"/>
      <c r="L111" s="103"/>
      <c r="M111" s="104"/>
      <c r="N111" s="94">
        <f t="shared" si="39"/>
        <v>430</v>
      </c>
      <c r="O111" s="95"/>
      <c r="P111" s="140">
        <f t="shared" si="37"/>
        <v>50</v>
      </c>
      <c r="Q111" s="106">
        <f t="shared" ref="Q111:Q121" si="44">$Q$9+5</f>
        <v>50</v>
      </c>
      <c r="R111" s="106">
        <f t="shared" si="35"/>
        <v>50</v>
      </c>
      <c r="S111" s="106"/>
      <c r="T111" s="97">
        <f t="shared" si="40"/>
        <v>50</v>
      </c>
      <c r="U111" s="95"/>
      <c r="V111" s="107">
        <f t="shared" si="36"/>
        <v>53</v>
      </c>
      <c r="W111" s="105">
        <f t="shared" si="38"/>
        <v>53</v>
      </c>
      <c r="X111" s="105">
        <f t="shared" si="32"/>
        <v>53</v>
      </c>
      <c r="Y111" s="106"/>
      <c r="Z111" s="100">
        <f t="shared" si="41"/>
        <v>106</v>
      </c>
      <c r="AA111" s="101">
        <f t="shared" si="42"/>
        <v>212</v>
      </c>
      <c r="AB111" s="95"/>
      <c r="AC111" s="105">
        <f t="shared" si="34"/>
        <v>56</v>
      </c>
      <c r="AD111" s="102">
        <f t="shared" si="43"/>
        <v>168</v>
      </c>
      <c r="AF111" s="30">
        <f>SMALL((P111:S111,V111:Y111,AC111),1)</f>
        <v>50</v>
      </c>
      <c r="AG111" s="30">
        <f>SMALL((P111:S111,V111:Y111,AC111),2)</f>
        <v>50</v>
      </c>
      <c r="AH111" s="30">
        <f>SMALL((P111:S111,V111:Y111,AC111),3)</f>
        <v>50</v>
      </c>
      <c r="AI111" s="30">
        <f>SMALL((P111:S111,V111:Y111,AC111),4)</f>
        <v>53</v>
      </c>
      <c r="AJ111" s="30">
        <f>SMALL((P111:S111,V111:Y111,AC111),5)</f>
        <v>53</v>
      </c>
      <c r="AK111" s="30">
        <f>SMALL((P111:S111,V111:Y111,AC111),6)</f>
        <v>53</v>
      </c>
      <c r="AL111" s="30">
        <f>SMALL((P111:S111,V111:Y111,AC111),7)</f>
        <v>56</v>
      </c>
    </row>
    <row r="112" spans="1:38" ht="16.5" thickBot="1" x14ac:dyDescent="0.3">
      <c r="B112" s="80">
        <v>102</v>
      </c>
      <c r="C112" s="33" t="s">
        <v>32</v>
      </c>
      <c r="D112" s="34"/>
      <c r="E112" s="108">
        <v>47949</v>
      </c>
      <c r="F112" s="108" t="s">
        <v>36</v>
      </c>
      <c r="G112" s="118" t="s">
        <v>13</v>
      </c>
      <c r="H112" s="115" t="s">
        <v>52</v>
      </c>
      <c r="I112" s="132" t="s">
        <v>186</v>
      </c>
      <c r="J112" s="111"/>
      <c r="K112" s="103"/>
      <c r="L112" s="103"/>
      <c r="M112" s="104"/>
      <c r="N112" s="94">
        <f t="shared" si="39"/>
        <v>430</v>
      </c>
      <c r="O112" s="95"/>
      <c r="P112" s="140">
        <f t="shared" si="37"/>
        <v>50</v>
      </c>
      <c r="Q112" s="106">
        <f t="shared" si="44"/>
        <v>50</v>
      </c>
      <c r="R112" s="106">
        <f t="shared" si="35"/>
        <v>50</v>
      </c>
      <c r="S112" s="106"/>
      <c r="T112" s="97">
        <f t="shared" si="40"/>
        <v>50</v>
      </c>
      <c r="U112" s="95"/>
      <c r="V112" s="107">
        <f t="shared" si="36"/>
        <v>53</v>
      </c>
      <c r="W112" s="105">
        <f t="shared" si="38"/>
        <v>53</v>
      </c>
      <c r="X112" s="105">
        <f t="shared" si="32"/>
        <v>53</v>
      </c>
      <c r="Y112" s="106"/>
      <c r="Z112" s="100">
        <f t="shared" si="41"/>
        <v>106</v>
      </c>
      <c r="AA112" s="101">
        <f t="shared" si="42"/>
        <v>212</v>
      </c>
      <c r="AB112" s="95"/>
      <c r="AC112" s="105">
        <f t="shared" si="34"/>
        <v>56</v>
      </c>
      <c r="AD112" s="102">
        <f t="shared" si="43"/>
        <v>168</v>
      </c>
      <c r="AF112" s="30">
        <f>SMALL((P112:S112,V112:Y112,AC112),1)</f>
        <v>50</v>
      </c>
      <c r="AG112" s="30">
        <f>SMALL((P112:S112,V112:Y112,AC112),2)</f>
        <v>50</v>
      </c>
      <c r="AH112" s="30">
        <f>SMALL((P112:S112,V112:Y112,AC112),3)</f>
        <v>50</v>
      </c>
      <c r="AI112" s="30">
        <f>SMALL((P112:S112,V112:Y112,AC112),4)</f>
        <v>53</v>
      </c>
      <c r="AJ112" s="30">
        <f>SMALL((P112:S112,V112:Y112,AC112),5)</f>
        <v>53</v>
      </c>
      <c r="AK112" s="30">
        <f>SMALL((P112:S112,V112:Y112,AC112),6)</f>
        <v>53</v>
      </c>
      <c r="AL112" s="30">
        <f>SMALL((P112:S112,V112:Y112,AC112),7)</f>
        <v>56</v>
      </c>
    </row>
    <row r="113" spans="1:129" s="128" customFormat="1" ht="16.5" thickBot="1" x14ac:dyDescent="0.3">
      <c r="A113" s="81"/>
      <c r="B113" s="80">
        <v>103</v>
      </c>
      <c r="C113" s="33" t="s">
        <v>104</v>
      </c>
      <c r="D113" s="34"/>
      <c r="E113" s="108">
        <v>48905</v>
      </c>
      <c r="F113" s="108" t="s">
        <v>95</v>
      </c>
      <c r="G113" s="118" t="s">
        <v>200</v>
      </c>
      <c r="H113" s="115" t="s">
        <v>52</v>
      </c>
      <c r="I113" s="132" t="s">
        <v>186</v>
      </c>
      <c r="J113" s="138"/>
      <c r="K113" s="103"/>
      <c r="L113" s="103"/>
      <c r="M113" s="104"/>
      <c r="N113" s="94">
        <f t="shared" si="39"/>
        <v>430</v>
      </c>
      <c r="O113" s="95"/>
      <c r="P113" s="140">
        <f t="shared" si="37"/>
        <v>50</v>
      </c>
      <c r="Q113" s="106">
        <f t="shared" si="44"/>
        <v>50</v>
      </c>
      <c r="R113" s="106">
        <f t="shared" si="35"/>
        <v>50</v>
      </c>
      <c r="S113" s="106"/>
      <c r="T113" s="97">
        <f t="shared" si="40"/>
        <v>50</v>
      </c>
      <c r="U113" s="95"/>
      <c r="V113" s="107">
        <f t="shared" si="36"/>
        <v>53</v>
      </c>
      <c r="W113" s="105">
        <f t="shared" si="38"/>
        <v>53</v>
      </c>
      <c r="X113" s="105">
        <f t="shared" si="32"/>
        <v>53</v>
      </c>
      <c r="Y113" s="106"/>
      <c r="Z113" s="100">
        <f t="shared" si="41"/>
        <v>106</v>
      </c>
      <c r="AA113" s="101">
        <f t="shared" si="42"/>
        <v>212</v>
      </c>
      <c r="AB113" s="95"/>
      <c r="AC113" s="105">
        <f t="shared" si="34"/>
        <v>56</v>
      </c>
      <c r="AD113" s="102">
        <f t="shared" si="43"/>
        <v>168</v>
      </c>
      <c r="AF113" s="30">
        <f>SMALL((P113:S113,V113:Y113,AC113),1)</f>
        <v>50</v>
      </c>
      <c r="AG113" s="30">
        <f>SMALL((P113:S113,V113:Y113,AC113),2)</f>
        <v>50</v>
      </c>
      <c r="AH113" s="30">
        <f>SMALL((P113:S113,V113:Y113,AC113),3)</f>
        <v>50</v>
      </c>
      <c r="AI113" s="30">
        <f>SMALL((P113:S113,V113:Y113,AC113),4)</f>
        <v>53</v>
      </c>
      <c r="AJ113" s="30">
        <f>SMALL((P113:S113,V113:Y113,AC113),5)</f>
        <v>53</v>
      </c>
      <c r="AK113" s="30">
        <f>SMALL((P113:S113,V113:Y113,AC113),6)</f>
        <v>53</v>
      </c>
      <c r="AL113" s="30">
        <f>SMALL((P113:S113,V113:Y113,AC113),7)</f>
        <v>56</v>
      </c>
    </row>
    <row r="114" spans="1:129" s="128" customFormat="1" ht="16.5" thickBot="1" x14ac:dyDescent="0.3">
      <c r="A114" s="81"/>
      <c r="B114" s="80">
        <v>104</v>
      </c>
      <c r="C114" s="34" t="s">
        <v>173</v>
      </c>
      <c r="D114" s="34"/>
      <c r="E114" s="108">
        <v>47230</v>
      </c>
      <c r="F114" s="108" t="s">
        <v>237</v>
      </c>
      <c r="G114" s="118" t="s">
        <v>13</v>
      </c>
      <c r="H114" s="115" t="s">
        <v>52</v>
      </c>
      <c r="I114" s="132" t="s">
        <v>59</v>
      </c>
      <c r="J114" s="138"/>
      <c r="K114" s="103"/>
      <c r="L114" s="103"/>
      <c r="M114" s="104"/>
      <c r="N114" s="94">
        <f t="shared" si="39"/>
        <v>430</v>
      </c>
      <c r="O114" s="95"/>
      <c r="P114" s="140">
        <f t="shared" si="37"/>
        <v>50</v>
      </c>
      <c r="Q114" s="106">
        <f t="shared" si="44"/>
        <v>50</v>
      </c>
      <c r="R114" s="106">
        <f t="shared" si="35"/>
        <v>50</v>
      </c>
      <c r="S114" s="106"/>
      <c r="T114" s="97">
        <f t="shared" si="40"/>
        <v>50</v>
      </c>
      <c r="U114" s="95"/>
      <c r="V114" s="107">
        <f t="shared" si="36"/>
        <v>53</v>
      </c>
      <c r="W114" s="105">
        <f t="shared" si="38"/>
        <v>53</v>
      </c>
      <c r="X114" s="105">
        <f t="shared" si="32"/>
        <v>53</v>
      </c>
      <c r="Y114" s="106"/>
      <c r="Z114" s="100">
        <f t="shared" si="41"/>
        <v>106</v>
      </c>
      <c r="AA114" s="101">
        <f t="shared" si="42"/>
        <v>212</v>
      </c>
      <c r="AB114" s="95"/>
      <c r="AC114" s="105">
        <f t="shared" si="34"/>
        <v>56</v>
      </c>
      <c r="AD114" s="102">
        <f t="shared" si="43"/>
        <v>168</v>
      </c>
      <c r="AF114" s="30">
        <f>SMALL((P114:S114,V114:Y114,AC114),1)</f>
        <v>50</v>
      </c>
      <c r="AG114" s="30">
        <f>SMALL((P114:S114,V114:Y114,AC114),2)</f>
        <v>50</v>
      </c>
      <c r="AH114" s="30">
        <f>SMALL((P114:S114,V114:Y114,AC114),3)</f>
        <v>50</v>
      </c>
      <c r="AI114" s="30">
        <f>SMALL((P114:S114,V114:Y114,AC114),4)</f>
        <v>53</v>
      </c>
      <c r="AJ114" s="30">
        <f>SMALL((P114:S114,V114:Y114,AC114),5)</f>
        <v>53</v>
      </c>
      <c r="AK114" s="30">
        <f>SMALL((P114:S114,V114:Y114,AC114),6)</f>
        <v>53</v>
      </c>
      <c r="AL114" s="30">
        <f>SMALL((P114:S114,V114:Y114,AC114),7)</f>
        <v>56</v>
      </c>
    </row>
    <row r="115" spans="1:129" s="128" customFormat="1" ht="16.5" thickBot="1" x14ac:dyDescent="0.3">
      <c r="A115" s="81"/>
      <c r="B115" s="80">
        <v>105</v>
      </c>
      <c r="C115" s="34" t="s">
        <v>104</v>
      </c>
      <c r="D115" s="34"/>
      <c r="E115" s="34">
        <v>46188</v>
      </c>
      <c r="F115" s="34" t="s">
        <v>216</v>
      </c>
      <c r="G115" s="117" t="s">
        <v>217</v>
      </c>
      <c r="H115" s="114" t="s">
        <v>51</v>
      </c>
      <c r="I115" s="132" t="s">
        <v>59</v>
      </c>
      <c r="J115" s="138"/>
      <c r="K115" s="103"/>
      <c r="L115" s="103"/>
      <c r="M115" s="104"/>
      <c r="N115" s="94">
        <f t="shared" si="39"/>
        <v>430</v>
      </c>
      <c r="O115" s="95"/>
      <c r="P115" s="140">
        <f t="shared" si="37"/>
        <v>50</v>
      </c>
      <c r="Q115" s="106">
        <f t="shared" si="44"/>
        <v>50</v>
      </c>
      <c r="R115" s="106">
        <f t="shared" si="35"/>
        <v>50</v>
      </c>
      <c r="S115" s="106"/>
      <c r="T115" s="97">
        <f t="shared" si="40"/>
        <v>50</v>
      </c>
      <c r="U115" s="95"/>
      <c r="V115" s="107">
        <f t="shared" si="36"/>
        <v>53</v>
      </c>
      <c r="W115" s="105">
        <f t="shared" si="38"/>
        <v>53</v>
      </c>
      <c r="X115" s="105">
        <f t="shared" si="32"/>
        <v>53</v>
      </c>
      <c r="Y115" s="106"/>
      <c r="Z115" s="100">
        <f t="shared" si="41"/>
        <v>106</v>
      </c>
      <c r="AA115" s="101">
        <f t="shared" si="42"/>
        <v>212</v>
      </c>
      <c r="AB115" s="95"/>
      <c r="AC115" s="105">
        <f t="shared" si="34"/>
        <v>56</v>
      </c>
      <c r="AD115" s="102">
        <f t="shared" si="43"/>
        <v>168</v>
      </c>
      <c r="AF115" s="30">
        <f>SMALL((P115:S115,V115:Y115,AC115),1)</f>
        <v>50</v>
      </c>
      <c r="AG115" s="30">
        <f>SMALL((P115:S115,V115:Y115,AC115),2)</f>
        <v>50</v>
      </c>
      <c r="AH115" s="30">
        <f>SMALL((P115:S115,V115:Y115,AC115),3)</f>
        <v>50</v>
      </c>
      <c r="AI115" s="30">
        <f>SMALL((P115:S115,V115:Y115,AC115),4)</f>
        <v>53</v>
      </c>
      <c r="AJ115" s="30">
        <f>SMALL((P115:S115,V115:Y115,AC115),5)</f>
        <v>53</v>
      </c>
      <c r="AK115" s="30">
        <f>SMALL((P115:S115,V115:Y115,AC115),6)</f>
        <v>53</v>
      </c>
      <c r="AL115" s="30">
        <f>SMALL((P115:S115,V115:Y115,AC115),7)</f>
        <v>56</v>
      </c>
    </row>
    <row r="116" spans="1:129" s="128" customFormat="1" ht="16.5" thickBot="1" x14ac:dyDescent="0.3">
      <c r="A116" s="81"/>
      <c r="B116" s="80">
        <v>106</v>
      </c>
      <c r="C116" s="34" t="s">
        <v>123</v>
      </c>
      <c r="D116" s="34"/>
      <c r="E116" s="34">
        <v>46137</v>
      </c>
      <c r="F116" s="34" t="s">
        <v>79</v>
      </c>
      <c r="G116" s="117" t="s">
        <v>167</v>
      </c>
      <c r="H116" s="114" t="s">
        <v>52</v>
      </c>
      <c r="I116" s="132" t="s">
        <v>59</v>
      </c>
      <c r="J116" s="138"/>
      <c r="K116" s="103"/>
      <c r="L116" s="103"/>
      <c r="M116" s="104"/>
      <c r="N116" s="94">
        <f t="shared" si="39"/>
        <v>430</v>
      </c>
      <c r="O116" s="95"/>
      <c r="P116" s="140">
        <f t="shared" si="37"/>
        <v>50</v>
      </c>
      <c r="Q116" s="106">
        <f t="shared" si="44"/>
        <v>50</v>
      </c>
      <c r="R116" s="106">
        <f t="shared" si="35"/>
        <v>50</v>
      </c>
      <c r="S116" s="106"/>
      <c r="T116" s="97">
        <f t="shared" si="40"/>
        <v>50</v>
      </c>
      <c r="U116" s="95"/>
      <c r="V116" s="107">
        <f t="shared" si="36"/>
        <v>53</v>
      </c>
      <c r="W116" s="105">
        <f t="shared" si="38"/>
        <v>53</v>
      </c>
      <c r="X116" s="105">
        <f t="shared" si="32"/>
        <v>53</v>
      </c>
      <c r="Y116" s="106"/>
      <c r="Z116" s="100">
        <f t="shared" si="41"/>
        <v>106</v>
      </c>
      <c r="AA116" s="101">
        <f t="shared" si="42"/>
        <v>212</v>
      </c>
      <c r="AB116" s="95"/>
      <c r="AC116" s="105">
        <f t="shared" si="34"/>
        <v>56</v>
      </c>
      <c r="AD116" s="102">
        <f t="shared" si="43"/>
        <v>168</v>
      </c>
      <c r="AF116" s="30">
        <f>SMALL((P116:S116,V116:Y116,AC116),1)</f>
        <v>50</v>
      </c>
      <c r="AG116" s="30">
        <f>SMALL((P116:S116,V116:Y116,AC116),2)</f>
        <v>50</v>
      </c>
      <c r="AH116" s="30">
        <f>SMALL((P116:S116,V116:Y116,AC116),3)</f>
        <v>50</v>
      </c>
      <c r="AI116" s="30">
        <f>SMALL((P116:S116,V116:Y116,AC116),4)</f>
        <v>53</v>
      </c>
      <c r="AJ116" s="30">
        <f>SMALL((P116:S116,V116:Y116,AC116),5)</f>
        <v>53</v>
      </c>
      <c r="AK116" s="30">
        <f>SMALL((P116:S116,V116:Y116,AC116),6)</f>
        <v>53</v>
      </c>
      <c r="AL116" s="30">
        <f>SMALL((P116:S116,V116:Y116,AC116),7)</f>
        <v>56</v>
      </c>
    </row>
    <row r="117" spans="1:129" s="128" customFormat="1" ht="16.5" thickBot="1" x14ac:dyDescent="0.3">
      <c r="A117" s="81"/>
      <c r="B117" s="80">
        <v>107</v>
      </c>
      <c r="C117" s="34" t="s">
        <v>30</v>
      </c>
      <c r="D117" s="34"/>
      <c r="E117" s="34">
        <v>6197</v>
      </c>
      <c r="F117" s="34" t="s">
        <v>165</v>
      </c>
      <c r="G117" s="117" t="s">
        <v>166</v>
      </c>
      <c r="H117" s="114" t="s">
        <v>52</v>
      </c>
      <c r="I117" s="132" t="s">
        <v>186</v>
      </c>
      <c r="J117" s="138"/>
      <c r="K117" s="103"/>
      <c r="L117" s="103"/>
      <c r="M117" s="104"/>
      <c r="N117" s="94">
        <f t="shared" si="39"/>
        <v>430</v>
      </c>
      <c r="O117" s="95"/>
      <c r="P117" s="140">
        <f t="shared" si="37"/>
        <v>50</v>
      </c>
      <c r="Q117" s="106">
        <f t="shared" si="44"/>
        <v>50</v>
      </c>
      <c r="R117" s="106">
        <f t="shared" si="35"/>
        <v>50</v>
      </c>
      <c r="S117" s="106"/>
      <c r="T117" s="97">
        <f t="shared" si="40"/>
        <v>50</v>
      </c>
      <c r="U117" s="95"/>
      <c r="V117" s="107">
        <f t="shared" si="36"/>
        <v>53</v>
      </c>
      <c r="W117" s="105">
        <f t="shared" si="38"/>
        <v>53</v>
      </c>
      <c r="X117" s="105">
        <f t="shared" si="32"/>
        <v>53</v>
      </c>
      <c r="Y117" s="106"/>
      <c r="Z117" s="100">
        <f t="shared" si="41"/>
        <v>106</v>
      </c>
      <c r="AA117" s="101">
        <f t="shared" si="42"/>
        <v>212</v>
      </c>
      <c r="AB117" s="95"/>
      <c r="AC117" s="105">
        <f t="shared" si="34"/>
        <v>56</v>
      </c>
      <c r="AD117" s="102">
        <f t="shared" si="43"/>
        <v>168</v>
      </c>
      <c r="AF117" s="30">
        <f>SMALL((P117:S117,V117:Y117,AC117),1)</f>
        <v>50</v>
      </c>
      <c r="AG117" s="30">
        <f>SMALL((P117:S117,V117:Y117,AC117),2)</f>
        <v>50</v>
      </c>
      <c r="AH117" s="30">
        <f>SMALL((P117:S117,V117:Y117,AC117),3)</f>
        <v>50</v>
      </c>
      <c r="AI117" s="30">
        <f>SMALL((P117:S117,V117:Y117,AC117),4)</f>
        <v>53</v>
      </c>
      <c r="AJ117" s="30">
        <f>SMALL((P117:S117,V117:Y117,AC117),5)</f>
        <v>53</v>
      </c>
      <c r="AK117" s="30">
        <f>SMALL((P117:S117,V117:Y117,AC117),6)</f>
        <v>53</v>
      </c>
      <c r="AL117" s="30">
        <f>SMALL((P117:S117,V117:Y117,AC117),7)</f>
        <v>56</v>
      </c>
    </row>
    <row r="118" spans="1:129" s="128" customFormat="1" ht="16.5" thickBot="1" x14ac:dyDescent="0.3">
      <c r="A118" s="81"/>
      <c r="B118" s="80">
        <v>108</v>
      </c>
      <c r="C118" s="34" t="s">
        <v>30</v>
      </c>
      <c r="D118" s="34"/>
      <c r="E118" s="34">
        <v>47716</v>
      </c>
      <c r="F118" s="34" t="s">
        <v>108</v>
      </c>
      <c r="G118" s="117" t="s">
        <v>11</v>
      </c>
      <c r="H118" s="114" t="s">
        <v>51</v>
      </c>
      <c r="I118" s="132" t="s">
        <v>186</v>
      </c>
      <c r="J118" s="138"/>
      <c r="K118" s="103"/>
      <c r="L118" s="103"/>
      <c r="M118" s="104"/>
      <c r="N118" s="94">
        <f t="shared" si="39"/>
        <v>430</v>
      </c>
      <c r="O118" s="95"/>
      <c r="P118" s="140">
        <f t="shared" si="37"/>
        <v>50</v>
      </c>
      <c r="Q118" s="106">
        <f t="shared" si="44"/>
        <v>50</v>
      </c>
      <c r="R118" s="106">
        <f t="shared" si="35"/>
        <v>50</v>
      </c>
      <c r="S118" s="106"/>
      <c r="T118" s="97">
        <f t="shared" si="40"/>
        <v>50</v>
      </c>
      <c r="U118" s="95"/>
      <c r="V118" s="107">
        <f t="shared" si="36"/>
        <v>53</v>
      </c>
      <c r="W118" s="105">
        <f t="shared" si="38"/>
        <v>53</v>
      </c>
      <c r="X118" s="105">
        <f t="shared" si="32"/>
        <v>53</v>
      </c>
      <c r="Y118" s="106"/>
      <c r="Z118" s="100">
        <f t="shared" si="41"/>
        <v>106</v>
      </c>
      <c r="AA118" s="101">
        <f t="shared" si="42"/>
        <v>212</v>
      </c>
      <c r="AB118" s="95"/>
      <c r="AC118" s="105">
        <f t="shared" si="34"/>
        <v>56</v>
      </c>
      <c r="AD118" s="102">
        <f t="shared" si="43"/>
        <v>168</v>
      </c>
      <c r="AF118" s="30">
        <f>SMALL((P118:S118,V118:Y118,AC118),1)</f>
        <v>50</v>
      </c>
      <c r="AG118" s="30">
        <f>SMALL((P118:S118,V118:Y118,AC118),2)</f>
        <v>50</v>
      </c>
      <c r="AH118" s="30">
        <f>SMALL((P118:S118,V118:Y118,AC118),3)</f>
        <v>50</v>
      </c>
      <c r="AI118" s="30">
        <f>SMALL((P118:S118,V118:Y118,AC118),4)</f>
        <v>53</v>
      </c>
      <c r="AJ118" s="30">
        <f>SMALL((P118:S118,V118:Y118,AC118),5)</f>
        <v>53</v>
      </c>
      <c r="AK118" s="30">
        <f>SMALL((P118:S118,V118:Y118,AC118),6)</f>
        <v>53</v>
      </c>
      <c r="AL118" s="30">
        <f>SMALL((P118:S118,V118:Y118,AC118),7)</f>
        <v>56</v>
      </c>
    </row>
    <row r="119" spans="1:129" s="128" customFormat="1" ht="16.5" thickBot="1" x14ac:dyDescent="0.3">
      <c r="A119" s="81"/>
      <c r="B119" s="80">
        <v>109</v>
      </c>
      <c r="C119" s="34" t="s">
        <v>104</v>
      </c>
      <c r="D119" s="34"/>
      <c r="E119" s="34">
        <v>46459</v>
      </c>
      <c r="F119" s="34" t="s">
        <v>208</v>
      </c>
      <c r="G119" s="117" t="s">
        <v>188</v>
      </c>
      <c r="H119" s="114" t="s">
        <v>52</v>
      </c>
      <c r="I119" s="132" t="s">
        <v>186</v>
      </c>
      <c r="J119" s="138"/>
      <c r="K119" s="103"/>
      <c r="L119" s="103"/>
      <c r="M119" s="104"/>
      <c r="N119" s="94">
        <f t="shared" si="39"/>
        <v>430</v>
      </c>
      <c r="O119" s="95"/>
      <c r="P119" s="140">
        <f t="shared" si="37"/>
        <v>50</v>
      </c>
      <c r="Q119" s="106">
        <f t="shared" si="44"/>
        <v>50</v>
      </c>
      <c r="R119" s="106">
        <f t="shared" si="35"/>
        <v>50</v>
      </c>
      <c r="S119" s="106"/>
      <c r="T119" s="97">
        <f t="shared" si="40"/>
        <v>50</v>
      </c>
      <c r="U119" s="95"/>
      <c r="V119" s="107">
        <f t="shared" si="36"/>
        <v>53</v>
      </c>
      <c r="W119" s="105">
        <f t="shared" si="38"/>
        <v>53</v>
      </c>
      <c r="X119" s="105">
        <f t="shared" si="32"/>
        <v>53</v>
      </c>
      <c r="Y119" s="106"/>
      <c r="Z119" s="100">
        <f t="shared" si="41"/>
        <v>106</v>
      </c>
      <c r="AA119" s="101">
        <f t="shared" si="42"/>
        <v>212</v>
      </c>
      <c r="AB119" s="95"/>
      <c r="AC119" s="105">
        <f t="shared" si="34"/>
        <v>56</v>
      </c>
      <c r="AD119" s="102">
        <f t="shared" si="43"/>
        <v>168</v>
      </c>
      <c r="AF119" s="30">
        <f>SMALL((P119:S119,V119:Y119,AC119),1)</f>
        <v>50</v>
      </c>
      <c r="AG119" s="30">
        <f>SMALL((P119:S119,V119:Y119,AC119),2)</f>
        <v>50</v>
      </c>
      <c r="AH119" s="30">
        <f>SMALL((P119:S119,V119:Y119,AC119),3)</f>
        <v>50</v>
      </c>
      <c r="AI119" s="30">
        <f>SMALL((P119:S119,V119:Y119,AC119),4)</f>
        <v>53</v>
      </c>
      <c r="AJ119" s="30">
        <f>SMALL((P119:S119,V119:Y119,AC119),5)</f>
        <v>53</v>
      </c>
      <c r="AK119" s="30">
        <f>SMALL((P119:S119,V119:Y119,AC119),6)</f>
        <v>53</v>
      </c>
      <c r="AL119" s="30">
        <f>SMALL((P119:S119,V119:Y119,AC119),7)</f>
        <v>56</v>
      </c>
    </row>
    <row r="120" spans="1:129" s="128" customFormat="1" ht="16.5" thickBot="1" x14ac:dyDescent="0.3">
      <c r="A120" s="81"/>
      <c r="B120" s="80">
        <v>110</v>
      </c>
      <c r="C120" s="34" t="s">
        <v>151</v>
      </c>
      <c r="D120" s="34"/>
      <c r="E120" s="34">
        <v>48162</v>
      </c>
      <c r="F120" s="34" t="s">
        <v>28</v>
      </c>
      <c r="G120" s="117" t="s">
        <v>161</v>
      </c>
      <c r="H120" s="114" t="s">
        <v>52</v>
      </c>
      <c r="I120" s="132" t="s">
        <v>59</v>
      </c>
      <c r="J120" s="138"/>
      <c r="K120" s="103"/>
      <c r="L120" s="103"/>
      <c r="M120" s="104"/>
      <c r="N120" s="94">
        <f t="shared" si="39"/>
        <v>430</v>
      </c>
      <c r="O120" s="95"/>
      <c r="P120" s="140">
        <f t="shared" si="37"/>
        <v>50</v>
      </c>
      <c r="Q120" s="106">
        <f t="shared" si="44"/>
        <v>50</v>
      </c>
      <c r="R120" s="106">
        <f t="shared" si="35"/>
        <v>50</v>
      </c>
      <c r="S120" s="106"/>
      <c r="T120" s="97">
        <f t="shared" si="40"/>
        <v>50</v>
      </c>
      <c r="U120" s="95"/>
      <c r="V120" s="107">
        <f t="shared" si="36"/>
        <v>53</v>
      </c>
      <c r="W120" s="105">
        <f t="shared" si="38"/>
        <v>53</v>
      </c>
      <c r="X120" s="105">
        <f t="shared" si="32"/>
        <v>53</v>
      </c>
      <c r="Y120" s="106"/>
      <c r="Z120" s="100">
        <f t="shared" si="41"/>
        <v>106</v>
      </c>
      <c r="AA120" s="101">
        <f t="shared" si="42"/>
        <v>212</v>
      </c>
      <c r="AB120" s="95"/>
      <c r="AC120" s="105">
        <f t="shared" si="34"/>
        <v>56</v>
      </c>
      <c r="AD120" s="102">
        <f t="shared" si="43"/>
        <v>168</v>
      </c>
      <c r="AF120" s="30">
        <f>SMALL((P120:S120,V120:Y120,AC120),1)</f>
        <v>50</v>
      </c>
      <c r="AG120" s="30">
        <f>SMALL((P120:S120,V120:Y120,AC120),2)</f>
        <v>50</v>
      </c>
      <c r="AH120" s="30">
        <f>SMALL((P120:S120,V120:Y120,AC120),3)</f>
        <v>50</v>
      </c>
      <c r="AI120" s="30">
        <f>SMALL((P120:S120,V120:Y120,AC120),4)</f>
        <v>53</v>
      </c>
      <c r="AJ120" s="30">
        <f>SMALL((P120:S120,V120:Y120,AC120),5)</f>
        <v>53</v>
      </c>
      <c r="AK120" s="30">
        <f>SMALL((P120:S120,V120:Y120,AC120),6)</f>
        <v>53</v>
      </c>
      <c r="AL120" s="30">
        <f>SMALL((P120:S120,V120:Y120,AC120),7)</f>
        <v>56</v>
      </c>
    </row>
    <row r="121" spans="1:129" s="128" customFormat="1" ht="16.5" thickBot="1" x14ac:dyDescent="0.3">
      <c r="A121" s="81"/>
      <c r="B121" s="80">
        <v>111</v>
      </c>
      <c r="C121" s="34" t="s">
        <v>104</v>
      </c>
      <c r="D121" s="34"/>
      <c r="E121" s="108">
        <v>46350</v>
      </c>
      <c r="F121" s="108" t="s">
        <v>210</v>
      </c>
      <c r="G121" s="118" t="s">
        <v>188</v>
      </c>
      <c r="H121" s="115" t="s">
        <v>52</v>
      </c>
      <c r="I121" s="132" t="s">
        <v>59</v>
      </c>
      <c r="J121" s="138"/>
      <c r="K121" s="103"/>
      <c r="L121" s="103"/>
      <c r="M121" s="104"/>
      <c r="N121" s="94">
        <f t="shared" si="39"/>
        <v>430</v>
      </c>
      <c r="O121" s="95"/>
      <c r="P121" s="140">
        <f t="shared" si="37"/>
        <v>50</v>
      </c>
      <c r="Q121" s="106">
        <f t="shared" si="44"/>
        <v>50</v>
      </c>
      <c r="R121" s="106">
        <f t="shared" si="35"/>
        <v>50</v>
      </c>
      <c r="S121" s="106"/>
      <c r="T121" s="97">
        <f t="shared" si="40"/>
        <v>50</v>
      </c>
      <c r="U121" s="95"/>
      <c r="V121" s="107">
        <f t="shared" si="36"/>
        <v>53</v>
      </c>
      <c r="W121" s="105">
        <f t="shared" si="38"/>
        <v>53</v>
      </c>
      <c r="X121" s="105">
        <f t="shared" si="32"/>
        <v>53</v>
      </c>
      <c r="Y121" s="106"/>
      <c r="Z121" s="100">
        <f t="shared" si="41"/>
        <v>106</v>
      </c>
      <c r="AA121" s="101">
        <f t="shared" si="42"/>
        <v>212</v>
      </c>
      <c r="AB121" s="95"/>
      <c r="AC121" s="105">
        <f t="shared" si="34"/>
        <v>56</v>
      </c>
      <c r="AD121" s="102">
        <f t="shared" si="43"/>
        <v>168</v>
      </c>
      <c r="AF121" s="30">
        <f>SMALL((P121:S121,V121:Y121,AC121),1)</f>
        <v>50</v>
      </c>
      <c r="AG121" s="30">
        <f>SMALL((P121:S121,V121:Y121,AC121),2)</f>
        <v>50</v>
      </c>
      <c r="AH121" s="30">
        <f>SMALL((P121:S121,V121:Y121,AC121),3)</f>
        <v>50</v>
      </c>
      <c r="AI121" s="30">
        <f>SMALL((P121:S121,V121:Y121,AC121),4)</f>
        <v>53</v>
      </c>
      <c r="AJ121" s="30">
        <f>SMALL((P121:S121,V121:Y121,AC121),5)</f>
        <v>53</v>
      </c>
      <c r="AK121" s="30">
        <f>SMALL((P121:S121,V121:Y121,AC121),6)</f>
        <v>53</v>
      </c>
      <c r="AL121" s="30">
        <f>SMALL((P121:S121,V121:Y121,AC121),7)</f>
        <v>56</v>
      </c>
    </row>
    <row r="122" spans="1:129" s="79" customFormat="1" x14ac:dyDescent="0.25">
      <c r="A122" s="81"/>
      <c r="B122" s="80"/>
      <c r="C122" s="128"/>
      <c r="D122" s="128"/>
      <c r="E122" s="128"/>
      <c r="F122" s="128"/>
      <c r="G122" s="128"/>
      <c r="H122" s="2"/>
      <c r="I122" s="2"/>
      <c r="J122" s="80"/>
      <c r="K122" s="80"/>
      <c r="L122" s="80"/>
      <c r="M122" s="80"/>
      <c r="V122" s="82"/>
      <c r="W122" s="82"/>
      <c r="X122" s="82"/>
      <c r="Y122" s="82"/>
      <c r="AC122" s="82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128"/>
      <c r="CH122" s="128"/>
      <c r="CI122" s="128"/>
      <c r="CJ122" s="128"/>
      <c r="CK122" s="128"/>
      <c r="CL122" s="128"/>
      <c r="CM122" s="128"/>
      <c r="CN122" s="128"/>
      <c r="CO122" s="128"/>
      <c r="CP122" s="128"/>
      <c r="CQ122" s="128"/>
      <c r="CR122" s="128"/>
      <c r="CS122" s="128"/>
      <c r="CT122" s="128"/>
      <c r="CU122" s="128"/>
      <c r="CV122" s="128"/>
      <c r="CW122" s="128"/>
      <c r="CX122" s="128"/>
      <c r="CY122" s="128"/>
      <c r="CZ122" s="128"/>
      <c r="DA122" s="128"/>
      <c r="DB122" s="128"/>
      <c r="DC122" s="128"/>
      <c r="DD122" s="128"/>
      <c r="DE122" s="128"/>
      <c r="DF122" s="128"/>
      <c r="DG122" s="128"/>
      <c r="DH122" s="128"/>
      <c r="DI122" s="128"/>
      <c r="DJ122" s="128"/>
      <c r="DK122" s="128"/>
      <c r="DL122" s="128"/>
      <c r="DM122" s="128"/>
      <c r="DN122" s="128"/>
      <c r="DO122" s="128"/>
      <c r="DP122" s="128"/>
      <c r="DQ122" s="128"/>
      <c r="DR122" s="128"/>
      <c r="DS122" s="128"/>
      <c r="DT122" s="128"/>
      <c r="DU122" s="128"/>
      <c r="DV122" s="128"/>
      <c r="DW122" s="128"/>
      <c r="DX122" s="128"/>
      <c r="DY122" s="128"/>
    </row>
    <row r="123" spans="1:129" s="79" customFormat="1" x14ac:dyDescent="0.25">
      <c r="A123" s="81"/>
      <c r="B123" s="80"/>
      <c r="C123" s="112"/>
      <c r="D123" s="112"/>
      <c r="E123" s="112"/>
      <c r="F123" s="112"/>
      <c r="G123" s="112"/>
      <c r="H123" s="2"/>
      <c r="I123" s="2"/>
      <c r="J123" s="80"/>
      <c r="K123" s="80"/>
      <c r="L123" s="80"/>
      <c r="M123" s="80"/>
      <c r="V123" s="82"/>
      <c r="W123" s="82"/>
      <c r="X123" s="82"/>
      <c r="Y123" s="82"/>
      <c r="AC123" s="8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I123" s="112"/>
      <c r="CJ123" s="112"/>
      <c r="CK123" s="112"/>
      <c r="CL123" s="112"/>
      <c r="CM123" s="112"/>
      <c r="CN123" s="112"/>
      <c r="CO123" s="112"/>
      <c r="CP123" s="112"/>
      <c r="CQ123" s="112"/>
      <c r="CR123" s="112"/>
      <c r="CS123" s="112"/>
      <c r="CT123" s="112"/>
      <c r="CU123" s="112"/>
      <c r="CV123" s="112"/>
      <c r="CW123" s="112"/>
      <c r="CX123" s="112"/>
      <c r="CY123" s="112"/>
      <c r="CZ123" s="112"/>
      <c r="DA123" s="112"/>
      <c r="DB123" s="112"/>
      <c r="DC123" s="112"/>
      <c r="DD123" s="112"/>
      <c r="DE123" s="112"/>
      <c r="DF123" s="112"/>
      <c r="DG123" s="112"/>
      <c r="DH123" s="112"/>
      <c r="DI123" s="112"/>
      <c r="DJ123" s="112"/>
      <c r="DK123" s="112"/>
      <c r="DL123" s="112"/>
      <c r="DM123" s="112"/>
      <c r="DN123" s="112"/>
      <c r="DO123" s="112"/>
      <c r="DP123" s="112"/>
      <c r="DQ123" s="112"/>
      <c r="DR123" s="112"/>
      <c r="DS123" s="112"/>
      <c r="DT123" s="112"/>
      <c r="DU123" s="112"/>
      <c r="DV123" s="112"/>
      <c r="DW123" s="112"/>
      <c r="DX123" s="112"/>
      <c r="DY123" s="112"/>
    </row>
    <row r="124" spans="1:129" s="79" customFormat="1" x14ac:dyDescent="0.25">
      <c r="A124" s="81"/>
      <c r="B124" s="80"/>
      <c r="C124" s="112"/>
      <c r="D124" s="112"/>
      <c r="E124" s="112"/>
      <c r="F124" s="112"/>
      <c r="G124" s="112"/>
      <c r="H124" s="2"/>
      <c r="I124" s="2"/>
      <c r="J124" s="80"/>
      <c r="K124" s="80"/>
      <c r="L124" s="80"/>
      <c r="M124" s="80"/>
      <c r="V124" s="82"/>
      <c r="W124" s="82"/>
      <c r="X124" s="82"/>
      <c r="Y124" s="82"/>
      <c r="AC124" s="8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2"/>
      <c r="CF124" s="112"/>
      <c r="CG124" s="112"/>
      <c r="CH124" s="112"/>
      <c r="CI124" s="112"/>
      <c r="CJ124" s="112"/>
      <c r="CK124" s="112"/>
      <c r="CL124" s="112"/>
      <c r="CM124" s="112"/>
      <c r="CN124" s="112"/>
      <c r="CO124" s="112"/>
      <c r="CP124" s="112"/>
      <c r="CQ124" s="112"/>
      <c r="CR124" s="112"/>
      <c r="CS124" s="112"/>
      <c r="CT124" s="112"/>
      <c r="CU124" s="112"/>
      <c r="CV124" s="112"/>
      <c r="CW124" s="112"/>
      <c r="CX124" s="112"/>
      <c r="CY124" s="112"/>
      <c r="CZ124" s="112"/>
      <c r="DA124" s="112"/>
      <c r="DB124" s="112"/>
      <c r="DC124" s="112"/>
      <c r="DD124" s="112"/>
      <c r="DE124" s="112"/>
      <c r="DF124" s="112"/>
      <c r="DG124" s="112"/>
      <c r="DH124" s="112"/>
      <c r="DI124" s="112"/>
      <c r="DJ124" s="112"/>
      <c r="DK124" s="112"/>
      <c r="DL124" s="112"/>
      <c r="DM124" s="112"/>
      <c r="DN124" s="112"/>
      <c r="DO124" s="112"/>
      <c r="DP124" s="112"/>
      <c r="DQ124" s="112"/>
      <c r="DR124" s="112"/>
      <c r="DS124" s="112"/>
      <c r="DT124" s="112"/>
      <c r="DU124" s="112"/>
      <c r="DV124" s="112"/>
      <c r="DW124" s="112"/>
      <c r="DX124" s="112"/>
      <c r="DY124" s="112"/>
    </row>
    <row r="125" spans="1:129" s="79" customFormat="1" x14ac:dyDescent="0.25">
      <c r="A125" s="81"/>
      <c r="B125" s="80"/>
      <c r="C125" s="112"/>
      <c r="D125" s="112"/>
      <c r="E125" s="112"/>
      <c r="F125" s="112"/>
      <c r="G125" s="112"/>
      <c r="H125" s="2"/>
      <c r="I125" s="2"/>
      <c r="J125" s="80"/>
      <c r="K125" s="80"/>
      <c r="L125" s="80"/>
      <c r="M125" s="80"/>
      <c r="V125" s="82"/>
      <c r="W125" s="82"/>
      <c r="X125" s="82"/>
      <c r="Y125" s="82"/>
      <c r="AC125" s="8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  <c r="CC125" s="112"/>
      <c r="CD125" s="112"/>
      <c r="CE125" s="112"/>
      <c r="CF125" s="112"/>
      <c r="CG125" s="112"/>
      <c r="CH125" s="112"/>
      <c r="CI125" s="112"/>
      <c r="CJ125" s="112"/>
      <c r="CK125" s="112"/>
      <c r="CL125" s="112"/>
      <c r="CM125" s="112"/>
      <c r="CN125" s="112"/>
      <c r="CO125" s="112"/>
      <c r="CP125" s="112"/>
      <c r="CQ125" s="112"/>
      <c r="CR125" s="112"/>
      <c r="CS125" s="112"/>
      <c r="CT125" s="112"/>
      <c r="CU125" s="112"/>
      <c r="CV125" s="112"/>
      <c r="CW125" s="112"/>
      <c r="CX125" s="112"/>
      <c r="CY125" s="112"/>
      <c r="CZ125" s="112"/>
      <c r="DA125" s="112"/>
      <c r="DB125" s="112"/>
      <c r="DC125" s="112"/>
      <c r="DD125" s="112"/>
      <c r="DE125" s="112"/>
      <c r="DF125" s="112"/>
      <c r="DG125" s="112"/>
      <c r="DH125" s="112"/>
      <c r="DI125" s="112"/>
      <c r="DJ125" s="112"/>
      <c r="DK125" s="112"/>
      <c r="DL125" s="112"/>
      <c r="DM125" s="112"/>
      <c r="DN125" s="112"/>
      <c r="DO125" s="112"/>
      <c r="DP125" s="112"/>
      <c r="DQ125" s="112"/>
      <c r="DR125" s="112"/>
      <c r="DS125" s="112"/>
      <c r="DT125" s="112"/>
      <c r="DU125" s="112"/>
      <c r="DV125" s="112"/>
      <c r="DW125" s="112"/>
      <c r="DX125" s="112"/>
      <c r="DY125" s="112"/>
    </row>
    <row r="126" spans="1:129" s="79" customFormat="1" x14ac:dyDescent="0.25">
      <c r="A126" s="81"/>
      <c r="B126" s="80"/>
      <c r="C126" s="112"/>
      <c r="D126" s="112"/>
      <c r="E126" s="112"/>
      <c r="F126" s="112"/>
      <c r="G126" s="112"/>
      <c r="H126" s="2"/>
      <c r="I126" s="2"/>
      <c r="J126" s="80"/>
      <c r="K126" s="80"/>
      <c r="L126" s="80"/>
      <c r="M126" s="80"/>
      <c r="V126" s="82"/>
      <c r="W126" s="82"/>
      <c r="X126" s="82"/>
      <c r="Y126" s="82"/>
      <c r="AC126" s="8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112"/>
      <c r="CQ126" s="112"/>
      <c r="CR126" s="112"/>
      <c r="CS126" s="112"/>
      <c r="CT126" s="112"/>
      <c r="CU126" s="112"/>
      <c r="CV126" s="112"/>
      <c r="CW126" s="112"/>
      <c r="CX126" s="112"/>
      <c r="CY126" s="112"/>
      <c r="CZ126" s="112"/>
      <c r="DA126" s="112"/>
      <c r="DB126" s="112"/>
      <c r="DC126" s="112"/>
      <c r="DD126" s="112"/>
      <c r="DE126" s="112"/>
      <c r="DF126" s="112"/>
      <c r="DG126" s="112"/>
      <c r="DH126" s="112"/>
      <c r="DI126" s="112"/>
      <c r="DJ126" s="112"/>
      <c r="DK126" s="112"/>
      <c r="DL126" s="112"/>
      <c r="DM126" s="112"/>
      <c r="DN126" s="112"/>
      <c r="DO126" s="112"/>
      <c r="DP126" s="112"/>
      <c r="DQ126" s="112"/>
      <c r="DR126" s="112"/>
      <c r="DS126" s="112"/>
      <c r="DT126" s="112"/>
      <c r="DU126" s="112"/>
      <c r="DV126" s="112"/>
      <c r="DW126" s="112"/>
      <c r="DX126" s="112"/>
      <c r="DY126" s="112"/>
    </row>
    <row r="127" spans="1:129" s="79" customFormat="1" x14ac:dyDescent="0.25">
      <c r="A127" s="81"/>
      <c r="B127" s="80"/>
      <c r="C127" s="112"/>
      <c r="D127" s="112"/>
      <c r="E127" s="112"/>
      <c r="F127" s="112"/>
      <c r="G127" s="112"/>
      <c r="H127" s="2"/>
      <c r="I127" s="2"/>
      <c r="J127" s="80"/>
      <c r="K127" s="80"/>
      <c r="L127" s="80"/>
      <c r="M127" s="80"/>
      <c r="V127" s="82"/>
      <c r="W127" s="82"/>
      <c r="X127" s="82"/>
      <c r="Y127" s="82"/>
      <c r="AC127" s="8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112"/>
      <c r="CC127" s="112"/>
      <c r="CD127" s="112"/>
      <c r="CE127" s="112"/>
      <c r="CF127" s="112"/>
      <c r="CG127" s="112"/>
      <c r="CH127" s="112"/>
      <c r="CI127" s="112"/>
      <c r="CJ127" s="112"/>
      <c r="CK127" s="112"/>
      <c r="CL127" s="112"/>
      <c r="CM127" s="112"/>
      <c r="CN127" s="112"/>
      <c r="CO127" s="112"/>
      <c r="CP127" s="112"/>
      <c r="CQ127" s="112"/>
      <c r="CR127" s="112"/>
      <c r="CS127" s="112"/>
      <c r="CT127" s="112"/>
      <c r="CU127" s="112"/>
      <c r="CV127" s="112"/>
      <c r="CW127" s="112"/>
      <c r="CX127" s="112"/>
      <c r="CY127" s="112"/>
      <c r="CZ127" s="112"/>
      <c r="DA127" s="112"/>
      <c r="DB127" s="112"/>
      <c r="DC127" s="112"/>
      <c r="DD127" s="112"/>
      <c r="DE127" s="112"/>
      <c r="DF127" s="112"/>
      <c r="DG127" s="112"/>
      <c r="DH127" s="112"/>
      <c r="DI127" s="112"/>
      <c r="DJ127" s="112"/>
      <c r="DK127" s="112"/>
      <c r="DL127" s="112"/>
      <c r="DM127" s="112"/>
      <c r="DN127" s="112"/>
      <c r="DO127" s="112"/>
      <c r="DP127" s="112"/>
      <c r="DQ127" s="112"/>
      <c r="DR127" s="112"/>
      <c r="DS127" s="112"/>
      <c r="DT127" s="112"/>
      <c r="DU127" s="112"/>
      <c r="DV127" s="112"/>
      <c r="DW127" s="112"/>
      <c r="DX127" s="112"/>
      <c r="DY127" s="112"/>
    </row>
    <row r="128" spans="1:129" s="79" customFormat="1" x14ac:dyDescent="0.25">
      <c r="A128" s="81"/>
      <c r="B128" s="80"/>
      <c r="C128" s="112"/>
      <c r="D128" s="112"/>
      <c r="E128" s="112"/>
      <c r="F128" s="112"/>
      <c r="G128" s="112"/>
      <c r="H128" s="2"/>
      <c r="I128" s="2"/>
      <c r="J128" s="80"/>
      <c r="K128" s="80"/>
      <c r="L128" s="80"/>
      <c r="M128" s="80"/>
      <c r="V128" s="82"/>
      <c r="W128" s="82"/>
      <c r="X128" s="82"/>
      <c r="Y128" s="82"/>
      <c r="AC128" s="8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2"/>
      <c r="CL128" s="112"/>
      <c r="CM128" s="112"/>
      <c r="CN128" s="112"/>
      <c r="CO128" s="112"/>
      <c r="CP128" s="112"/>
      <c r="CQ128" s="112"/>
      <c r="CR128" s="112"/>
      <c r="CS128" s="112"/>
      <c r="CT128" s="112"/>
      <c r="CU128" s="112"/>
      <c r="CV128" s="112"/>
      <c r="CW128" s="112"/>
      <c r="CX128" s="112"/>
      <c r="CY128" s="112"/>
      <c r="CZ128" s="112"/>
      <c r="DA128" s="112"/>
      <c r="DB128" s="112"/>
      <c r="DC128" s="112"/>
      <c r="DD128" s="112"/>
      <c r="DE128" s="112"/>
      <c r="DF128" s="112"/>
      <c r="DG128" s="112"/>
      <c r="DH128" s="112"/>
      <c r="DI128" s="112"/>
      <c r="DJ128" s="112"/>
      <c r="DK128" s="112"/>
      <c r="DL128" s="112"/>
      <c r="DM128" s="112"/>
      <c r="DN128" s="112"/>
      <c r="DO128" s="112"/>
      <c r="DP128" s="112"/>
      <c r="DQ128" s="112"/>
      <c r="DR128" s="112"/>
      <c r="DS128" s="112"/>
      <c r="DT128" s="112"/>
      <c r="DU128" s="112"/>
      <c r="DV128" s="112"/>
      <c r="DW128" s="112"/>
      <c r="DX128" s="112"/>
      <c r="DY128" s="112"/>
    </row>
    <row r="129" spans="1:129" s="79" customFormat="1" x14ac:dyDescent="0.25">
      <c r="A129" s="81"/>
      <c r="B129" s="80"/>
      <c r="C129" s="112"/>
      <c r="D129" s="112"/>
      <c r="E129" s="112"/>
      <c r="F129" s="112"/>
      <c r="G129" s="112"/>
      <c r="H129" s="2"/>
      <c r="I129" s="2"/>
      <c r="J129" s="80"/>
      <c r="K129" s="80"/>
      <c r="L129" s="80"/>
      <c r="M129" s="80"/>
      <c r="V129" s="82"/>
      <c r="W129" s="82"/>
      <c r="X129" s="82"/>
      <c r="Y129" s="82"/>
      <c r="AC129" s="8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112"/>
      <c r="CC129" s="112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2"/>
      <c r="CO129" s="112"/>
      <c r="CP129" s="112"/>
      <c r="CQ129" s="112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2"/>
      <c r="DC129" s="112"/>
      <c r="DD129" s="112"/>
      <c r="DE129" s="112"/>
      <c r="DF129" s="112"/>
      <c r="DG129" s="112"/>
      <c r="DH129" s="112"/>
      <c r="DI129" s="112"/>
      <c r="DJ129" s="112"/>
      <c r="DK129" s="112"/>
      <c r="DL129" s="112"/>
      <c r="DM129" s="112"/>
      <c r="DN129" s="112"/>
      <c r="DO129" s="112"/>
      <c r="DP129" s="112"/>
      <c r="DQ129" s="112"/>
      <c r="DR129" s="112"/>
      <c r="DS129" s="112"/>
      <c r="DT129" s="112"/>
      <c r="DU129" s="112"/>
      <c r="DV129" s="112"/>
      <c r="DW129" s="112"/>
      <c r="DX129" s="112"/>
      <c r="DY129" s="112"/>
    </row>
    <row r="130" spans="1:129" s="79" customFormat="1" x14ac:dyDescent="0.25">
      <c r="A130" s="81"/>
      <c r="B130" s="80"/>
      <c r="C130" s="112"/>
      <c r="D130" s="112"/>
      <c r="E130" s="112"/>
      <c r="F130" s="112"/>
      <c r="G130" s="112"/>
      <c r="H130" s="2"/>
      <c r="I130" s="2"/>
      <c r="J130" s="80"/>
      <c r="K130" s="80"/>
      <c r="L130" s="80"/>
      <c r="M130" s="80"/>
      <c r="V130" s="82"/>
      <c r="W130" s="82"/>
      <c r="X130" s="82"/>
      <c r="Y130" s="82"/>
      <c r="AC130" s="8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  <c r="CF130" s="112"/>
      <c r="CG130" s="112"/>
      <c r="CH130" s="112"/>
      <c r="CI130" s="112"/>
      <c r="CJ130" s="112"/>
      <c r="CK130" s="112"/>
      <c r="CL130" s="112"/>
      <c r="CM130" s="112"/>
      <c r="CN130" s="112"/>
      <c r="CO130" s="112"/>
      <c r="CP130" s="112"/>
      <c r="CQ130" s="112"/>
      <c r="CR130" s="112"/>
      <c r="CS130" s="112"/>
      <c r="CT130" s="112"/>
      <c r="CU130" s="112"/>
      <c r="CV130" s="112"/>
      <c r="CW130" s="112"/>
      <c r="CX130" s="112"/>
      <c r="CY130" s="112"/>
      <c r="CZ130" s="112"/>
      <c r="DA130" s="112"/>
      <c r="DB130" s="112"/>
      <c r="DC130" s="112"/>
      <c r="DD130" s="112"/>
      <c r="DE130" s="112"/>
      <c r="DF130" s="112"/>
      <c r="DG130" s="112"/>
      <c r="DH130" s="112"/>
      <c r="DI130" s="112"/>
      <c r="DJ130" s="112"/>
      <c r="DK130" s="112"/>
      <c r="DL130" s="112"/>
      <c r="DM130" s="112"/>
      <c r="DN130" s="112"/>
      <c r="DO130" s="112"/>
      <c r="DP130" s="112"/>
      <c r="DQ130" s="112"/>
      <c r="DR130" s="112"/>
      <c r="DS130" s="112"/>
      <c r="DT130" s="112"/>
      <c r="DU130" s="112"/>
      <c r="DV130" s="112"/>
      <c r="DW130" s="112"/>
      <c r="DX130" s="112"/>
      <c r="DY130" s="112"/>
    </row>
    <row r="131" spans="1:129" s="79" customFormat="1" x14ac:dyDescent="0.25">
      <c r="A131" s="81"/>
      <c r="B131" s="80"/>
      <c r="C131" s="112"/>
      <c r="D131" s="112"/>
      <c r="E131" s="112"/>
      <c r="F131" s="112"/>
      <c r="G131" s="112"/>
      <c r="H131" s="2"/>
      <c r="I131" s="2"/>
      <c r="J131" s="80"/>
      <c r="K131" s="80"/>
      <c r="L131" s="80"/>
      <c r="M131" s="80"/>
      <c r="V131" s="82"/>
      <c r="W131" s="82"/>
      <c r="X131" s="82"/>
      <c r="Y131" s="82"/>
      <c r="AC131" s="8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  <c r="CC131" s="112"/>
      <c r="CD131" s="112"/>
      <c r="CE131" s="112"/>
      <c r="CF131" s="112"/>
      <c r="CG131" s="112"/>
      <c r="CH131" s="112"/>
      <c r="CI131" s="112"/>
      <c r="CJ131" s="112"/>
      <c r="CK131" s="112"/>
      <c r="CL131" s="112"/>
      <c r="CM131" s="112"/>
      <c r="CN131" s="112"/>
      <c r="CO131" s="112"/>
      <c r="CP131" s="112"/>
      <c r="CQ131" s="112"/>
      <c r="CR131" s="112"/>
      <c r="CS131" s="112"/>
      <c r="CT131" s="112"/>
      <c r="CU131" s="112"/>
      <c r="CV131" s="112"/>
      <c r="CW131" s="112"/>
      <c r="CX131" s="112"/>
      <c r="CY131" s="112"/>
      <c r="CZ131" s="112"/>
      <c r="DA131" s="112"/>
      <c r="DB131" s="112"/>
      <c r="DC131" s="112"/>
      <c r="DD131" s="112"/>
      <c r="DE131" s="112"/>
      <c r="DF131" s="112"/>
      <c r="DG131" s="112"/>
      <c r="DH131" s="112"/>
      <c r="DI131" s="112"/>
      <c r="DJ131" s="112"/>
      <c r="DK131" s="112"/>
      <c r="DL131" s="112"/>
      <c r="DM131" s="112"/>
      <c r="DN131" s="112"/>
      <c r="DO131" s="112"/>
      <c r="DP131" s="112"/>
      <c r="DQ131" s="112"/>
      <c r="DR131" s="112"/>
      <c r="DS131" s="112"/>
      <c r="DT131" s="112"/>
      <c r="DU131" s="112"/>
      <c r="DV131" s="112"/>
      <c r="DW131" s="112"/>
      <c r="DX131" s="112"/>
      <c r="DY131" s="112"/>
    </row>
    <row r="132" spans="1:129" s="79" customFormat="1" x14ac:dyDescent="0.25">
      <c r="A132" s="81"/>
      <c r="B132" s="80"/>
      <c r="C132" s="112"/>
      <c r="D132" s="112"/>
      <c r="E132" s="112"/>
      <c r="F132" s="112"/>
      <c r="G132" s="112"/>
      <c r="H132" s="2"/>
      <c r="I132" s="2"/>
      <c r="J132" s="80"/>
      <c r="K132" s="80"/>
      <c r="L132" s="80"/>
      <c r="M132" s="80"/>
      <c r="V132" s="82"/>
      <c r="W132" s="82"/>
      <c r="X132" s="82"/>
      <c r="Y132" s="82"/>
      <c r="AC132" s="8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  <c r="CF132" s="112"/>
      <c r="CG132" s="112"/>
      <c r="CH132" s="112"/>
      <c r="CI132" s="112"/>
      <c r="CJ132" s="112"/>
      <c r="CK132" s="112"/>
      <c r="CL132" s="112"/>
      <c r="CM132" s="112"/>
      <c r="CN132" s="112"/>
      <c r="CO132" s="112"/>
      <c r="CP132" s="112"/>
      <c r="CQ132" s="112"/>
      <c r="CR132" s="112"/>
      <c r="CS132" s="112"/>
      <c r="CT132" s="112"/>
      <c r="CU132" s="112"/>
      <c r="CV132" s="112"/>
      <c r="CW132" s="112"/>
      <c r="CX132" s="112"/>
      <c r="CY132" s="112"/>
      <c r="CZ132" s="112"/>
      <c r="DA132" s="112"/>
      <c r="DB132" s="112"/>
      <c r="DC132" s="112"/>
      <c r="DD132" s="112"/>
      <c r="DE132" s="112"/>
      <c r="DF132" s="112"/>
      <c r="DG132" s="112"/>
      <c r="DH132" s="112"/>
      <c r="DI132" s="112"/>
      <c r="DJ132" s="112"/>
      <c r="DK132" s="112"/>
      <c r="DL132" s="112"/>
      <c r="DM132" s="112"/>
      <c r="DN132" s="112"/>
      <c r="DO132" s="112"/>
      <c r="DP132" s="112"/>
      <c r="DQ132" s="112"/>
      <c r="DR132" s="112"/>
      <c r="DS132" s="112"/>
      <c r="DT132" s="112"/>
      <c r="DU132" s="112"/>
      <c r="DV132" s="112"/>
      <c r="DW132" s="112"/>
      <c r="DX132" s="112"/>
      <c r="DY132" s="112"/>
    </row>
    <row r="133" spans="1:129" s="79" customFormat="1" x14ac:dyDescent="0.25">
      <c r="A133" s="81"/>
      <c r="B133" s="80"/>
      <c r="C133" s="112"/>
      <c r="D133" s="112"/>
      <c r="E133" s="112"/>
      <c r="F133" s="112"/>
      <c r="G133" s="112"/>
      <c r="H133" s="2"/>
      <c r="I133" s="2"/>
      <c r="J133" s="80"/>
      <c r="K133" s="80"/>
      <c r="L133" s="80"/>
      <c r="M133" s="80"/>
      <c r="V133" s="82"/>
      <c r="W133" s="82"/>
      <c r="X133" s="82"/>
      <c r="Y133" s="82"/>
      <c r="AC133" s="8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12"/>
      <c r="CJ133" s="112"/>
      <c r="CK133" s="112"/>
      <c r="CL133" s="112"/>
      <c r="CM133" s="112"/>
      <c r="CN133" s="112"/>
      <c r="CO133" s="112"/>
      <c r="CP133" s="112"/>
      <c r="CQ133" s="112"/>
      <c r="CR133" s="112"/>
      <c r="CS133" s="112"/>
      <c r="CT133" s="112"/>
      <c r="CU133" s="112"/>
      <c r="CV133" s="112"/>
      <c r="CW133" s="112"/>
      <c r="CX133" s="112"/>
      <c r="CY133" s="112"/>
      <c r="CZ133" s="112"/>
      <c r="DA133" s="112"/>
      <c r="DB133" s="112"/>
      <c r="DC133" s="112"/>
      <c r="DD133" s="112"/>
      <c r="DE133" s="112"/>
      <c r="DF133" s="112"/>
      <c r="DG133" s="112"/>
      <c r="DH133" s="112"/>
      <c r="DI133" s="112"/>
      <c r="DJ133" s="112"/>
      <c r="DK133" s="112"/>
      <c r="DL133" s="112"/>
      <c r="DM133" s="112"/>
      <c r="DN133" s="112"/>
      <c r="DO133" s="112"/>
      <c r="DP133" s="112"/>
      <c r="DQ133" s="112"/>
      <c r="DR133" s="112"/>
      <c r="DS133" s="112"/>
      <c r="DT133" s="112"/>
      <c r="DU133" s="112"/>
      <c r="DV133" s="112"/>
      <c r="DW133" s="112"/>
      <c r="DX133" s="112"/>
      <c r="DY133" s="112"/>
    </row>
    <row r="134" spans="1:129" s="79" customFormat="1" x14ac:dyDescent="0.25">
      <c r="A134" s="81"/>
      <c r="B134" s="80"/>
      <c r="C134" s="112"/>
      <c r="D134" s="112"/>
      <c r="E134" s="112"/>
      <c r="F134" s="112"/>
      <c r="G134" s="112"/>
      <c r="H134" s="2"/>
      <c r="I134" s="2"/>
      <c r="J134" s="80"/>
      <c r="K134" s="80"/>
      <c r="L134" s="80"/>
      <c r="M134" s="80"/>
      <c r="V134" s="82"/>
      <c r="W134" s="82"/>
      <c r="X134" s="82"/>
      <c r="Y134" s="82"/>
      <c r="AC134" s="8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2"/>
      <c r="CL134" s="112"/>
      <c r="CM134" s="112"/>
      <c r="CN134" s="112"/>
      <c r="CO134" s="112"/>
      <c r="CP134" s="112"/>
      <c r="CQ134" s="112"/>
      <c r="CR134" s="112"/>
      <c r="CS134" s="112"/>
      <c r="CT134" s="112"/>
      <c r="CU134" s="112"/>
      <c r="CV134" s="112"/>
      <c r="CW134" s="112"/>
      <c r="CX134" s="112"/>
      <c r="CY134" s="112"/>
      <c r="CZ134" s="112"/>
      <c r="DA134" s="112"/>
      <c r="DB134" s="112"/>
      <c r="DC134" s="112"/>
      <c r="DD134" s="112"/>
      <c r="DE134" s="112"/>
      <c r="DF134" s="112"/>
      <c r="DG134" s="112"/>
      <c r="DH134" s="112"/>
      <c r="DI134" s="112"/>
      <c r="DJ134" s="112"/>
      <c r="DK134" s="112"/>
      <c r="DL134" s="112"/>
      <c r="DM134" s="112"/>
      <c r="DN134" s="112"/>
      <c r="DO134" s="112"/>
      <c r="DP134" s="112"/>
      <c r="DQ134" s="112"/>
      <c r="DR134" s="112"/>
      <c r="DS134" s="112"/>
      <c r="DT134" s="112"/>
      <c r="DU134" s="112"/>
      <c r="DV134" s="112"/>
      <c r="DW134" s="112"/>
      <c r="DX134" s="112"/>
      <c r="DY134" s="112"/>
    </row>
    <row r="135" spans="1:129" s="79" customFormat="1" x14ac:dyDescent="0.25">
      <c r="A135" s="81"/>
      <c r="B135" s="80"/>
      <c r="C135" s="112"/>
      <c r="D135" s="112"/>
      <c r="E135" s="112"/>
      <c r="F135" s="112"/>
      <c r="G135" s="112"/>
      <c r="H135" s="2"/>
      <c r="I135" s="2"/>
      <c r="J135" s="80"/>
      <c r="K135" s="80"/>
      <c r="L135" s="80"/>
      <c r="M135" s="80"/>
      <c r="V135" s="82"/>
      <c r="W135" s="82"/>
      <c r="X135" s="82"/>
      <c r="Y135" s="82"/>
      <c r="AC135" s="8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112"/>
      <c r="CC135" s="112"/>
      <c r="CD135" s="112"/>
      <c r="CE135" s="112"/>
      <c r="CF135" s="112"/>
      <c r="CG135" s="112"/>
      <c r="CH135" s="112"/>
      <c r="CI135" s="112"/>
      <c r="CJ135" s="112"/>
      <c r="CK135" s="112"/>
      <c r="CL135" s="112"/>
      <c r="CM135" s="112"/>
      <c r="CN135" s="112"/>
      <c r="CO135" s="112"/>
      <c r="CP135" s="112"/>
      <c r="CQ135" s="112"/>
      <c r="CR135" s="112"/>
      <c r="CS135" s="112"/>
      <c r="CT135" s="112"/>
      <c r="CU135" s="112"/>
      <c r="CV135" s="112"/>
      <c r="CW135" s="112"/>
      <c r="CX135" s="112"/>
      <c r="CY135" s="112"/>
      <c r="CZ135" s="112"/>
      <c r="DA135" s="112"/>
      <c r="DB135" s="112"/>
      <c r="DC135" s="112"/>
      <c r="DD135" s="112"/>
      <c r="DE135" s="112"/>
      <c r="DF135" s="112"/>
      <c r="DG135" s="112"/>
      <c r="DH135" s="112"/>
      <c r="DI135" s="112"/>
      <c r="DJ135" s="112"/>
      <c r="DK135" s="112"/>
      <c r="DL135" s="112"/>
      <c r="DM135" s="112"/>
      <c r="DN135" s="112"/>
      <c r="DO135" s="112"/>
      <c r="DP135" s="112"/>
      <c r="DQ135" s="112"/>
      <c r="DR135" s="112"/>
      <c r="DS135" s="112"/>
      <c r="DT135" s="112"/>
      <c r="DU135" s="112"/>
      <c r="DV135" s="112"/>
      <c r="DW135" s="112"/>
      <c r="DX135" s="112"/>
      <c r="DY135" s="112"/>
    </row>
    <row r="136" spans="1:129" s="79" customFormat="1" x14ac:dyDescent="0.25">
      <c r="A136" s="81"/>
      <c r="B136" s="80"/>
      <c r="C136" s="112"/>
      <c r="D136" s="112"/>
      <c r="E136" s="112"/>
      <c r="F136" s="112"/>
      <c r="G136" s="112"/>
      <c r="H136" s="2"/>
      <c r="I136" s="2"/>
      <c r="J136" s="80"/>
      <c r="K136" s="80"/>
      <c r="L136" s="80"/>
      <c r="M136" s="80"/>
      <c r="V136" s="82"/>
      <c r="W136" s="82"/>
      <c r="X136" s="82"/>
      <c r="Y136" s="82"/>
      <c r="AC136" s="8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  <c r="CC136" s="112"/>
      <c r="CD136" s="112"/>
      <c r="CE136" s="112"/>
      <c r="CF136" s="112"/>
      <c r="CG136" s="112"/>
      <c r="CH136" s="112"/>
      <c r="CI136" s="112"/>
      <c r="CJ136" s="112"/>
      <c r="CK136" s="112"/>
      <c r="CL136" s="112"/>
      <c r="CM136" s="112"/>
      <c r="CN136" s="112"/>
      <c r="CO136" s="112"/>
      <c r="CP136" s="112"/>
      <c r="CQ136" s="112"/>
      <c r="CR136" s="112"/>
      <c r="CS136" s="112"/>
      <c r="CT136" s="112"/>
      <c r="CU136" s="112"/>
      <c r="CV136" s="112"/>
      <c r="CW136" s="112"/>
      <c r="CX136" s="112"/>
      <c r="CY136" s="112"/>
      <c r="CZ136" s="112"/>
      <c r="DA136" s="112"/>
      <c r="DB136" s="112"/>
      <c r="DC136" s="112"/>
      <c r="DD136" s="112"/>
      <c r="DE136" s="112"/>
      <c r="DF136" s="112"/>
      <c r="DG136" s="112"/>
      <c r="DH136" s="112"/>
      <c r="DI136" s="112"/>
      <c r="DJ136" s="112"/>
      <c r="DK136" s="112"/>
      <c r="DL136" s="112"/>
      <c r="DM136" s="112"/>
      <c r="DN136" s="112"/>
      <c r="DO136" s="112"/>
      <c r="DP136" s="112"/>
      <c r="DQ136" s="112"/>
      <c r="DR136" s="112"/>
      <c r="DS136" s="112"/>
      <c r="DT136" s="112"/>
      <c r="DU136" s="112"/>
      <c r="DV136" s="112"/>
      <c r="DW136" s="112"/>
      <c r="DX136" s="112"/>
      <c r="DY136" s="112"/>
    </row>
    <row r="137" spans="1:129" s="79" customFormat="1" x14ac:dyDescent="0.25">
      <c r="A137" s="81"/>
      <c r="B137" s="80"/>
      <c r="C137" s="112"/>
      <c r="D137" s="112"/>
      <c r="E137" s="112"/>
      <c r="F137" s="112"/>
      <c r="G137" s="112"/>
      <c r="H137" s="2"/>
      <c r="I137" s="2"/>
      <c r="J137" s="80"/>
      <c r="K137" s="80"/>
      <c r="L137" s="80"/>
      <c r="M137" s="80"/>
      <c r="V137" s="82"/>
      <c r="W137" s="82"/>
      <c r="X137" s="82"/>
      <c r="Y137" s="82"/>
      <c r="AC137" s="8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BY137" s="112"/>
      <c r="BZ137" s="112"/>
      <c r="CA137" s="112"/>
      <c r="CB137" s="112"/>
      <c r="CC137" s="112"/>
      <c r="CD137" s="112"/>
      <c r="CE137" s="112"/>
      <c r="CF137" s="112"/>
      <c r="CG137" s="112"/>
      <c r="CH137" s="112"/>
      <c r="CI137" s="112"/>
      <c r="CJ137" s="112"/>
      <c r="CK137" s="112"/>
      <c r="CL137" s="112"/>
      <c r="CM137" s="112"/>
      <c r="CN137" s="112"/>
      <c r="CO137" s="112"/>
      <c r="CP137" s="112"/>
      <c r="CQ137" s="112"/>
      <c r="CR137" s="112"/>
      <c r="CS137" s="112"/>
      <c r="CT137" s="112"/>
      <c r="CU137" s="112"/>
      <c r="CV137" s="112"/>
      <c r="CW137" s="112"/>
      <c r="CX137" s="112"/>
      <c r="CY137" s="112"/>
      <c r="CZ137" s="112"/>
      <c r="DA137" s="112"/>
      <c r="DB137" s="112"/>
      <c r="DC137" s="112"/>
      <c r="DD137" s="112"/>
      <c r="DE137" s="112"/>
      <c r="DF137" s="112"/>
      <c r="DG137" s="112"/>
      <c r="DH137" s="112"/>
      <c r="DI137" s="112"/>
      <c r="DJ137" s="112"/>
      <c r="DK137" s="112"/>
      <c r="DL137" s="112"/>
      <c r="DM137" s="112"/>
      <c r="DN137" s="112"/>
      <c r="DO137" s="112"/>
      <c r="DP137" s="112"/>
      <c r="DQ137" s="112"/>
      <c r="DR137" s="112"/>
      <c r="DS137" s="112"/>
      <c r="DT137" s="112"/>
      <c r="DU137" s="112"/>
      <c r="DV137" s="112"/>
      <c r="DW137" s="112"/>
      <c r="DX137" s="112"/>
      <c r="DY137" s="112"/>
    </row>
    <row r="138" spans="1:129" s="79" customFormat="1" x14ac:dyDescent="0.25">
      <c r="A138" s="81"/>
      <c r="B138" s="80"/>
      <c r="C138" s="112"/>
      <c r="D138" s="112"/>
      <c r="E138" s="112"/>
      <c r="F138" s="112"/>
      <c r="G138" s="112"/>
      <c r="H138" s="2"/>
      <c r="I138" s="2"/>
      <c r="J138" s="80"/>
      <c r="K138" s="80"/>
      <c r="L138" s="80"/>
      <c r="M138" s="80"/>
      <c r="V138" s="82"/>
      <c r="W138" s="82"/>
      <c r="X138" s="82"/>
      <c r="Y138" s="82"/>
      <c r="AC138" s="8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  <c r="CC138" s="112"/>
      <c r="CD138" s="112"/>
      <c r="CE138" s="112"/>
      <c r="CF138" s="112"/>
      <c r="CG138" s="112"/>
      <c r="CH138" s="112"/>
      <c r="CI138" s="112"/>
      <c r="CJ138" s="112"/>
      <c r="CK138" s="112"/>
      <c r="CL138" s="112"/>
      <c r="CM138" s="112"/>
      <c r="CN138" s="112"/>
      <c r="CO138" s="112"/>
      <c r="CP138" s="112"/>
      <c r="CQ138" s="112"/>
      <c r="CR138" s="112"/>
      <c r="CS138" s="112"/>
      <c r="CT138" s="112"/>
      <c r="CU138" s="112"/>
      <c r="CV138" s="112"/>
      <c r="CW138" s="112"/>
      <c r="CX138" s="112"/>
      <c r="CY138" s="112"/>
      <c r="CZ138" s="112"/>
      <c r="DA138" s="112"/>
      <c r="DB138" s="112"/>
      <c r="DC138" s="112"/>
      <c r="DD138" s="112"/>
      <c r="DE138" s="112"/>
      <c r="DF138" s="112"/>
      <c r="DG138" s="112"/>
      <c r="DH138" s="112"/>
      <c r="DI138" s="112"/>
      <c r="DJ138" s="112"/>
      <c r="DK138" s="112"/>
      <c r="DL138" s="112"/>
      <c r="DM138" s="112"/>
      <c r="DN138" s="112"/>
      <c r="DO138" s="112"/>
      <c r="DP138" s="112"/>
      <c r="DQ138" s="112"/>
      <c r="DR138" s="112"/>
      <c r="DS138" s="112"/>
      <c r="DT138" s="112"/>
      <c r="DU138" s="112"/>
      <c r="DV138" s="112"/>
      <c r="DW138" s="112"/>
      <c r="DX138" s="112"/>
      <c r="DY138" s="112"/>
    </row>
    <row r="139" spans="1:129" s="79" customFormat="1" x14ac:dyDescent="0.25">
      <c r="A139" s="81"/>
      <c r="B139" s="80"/>
      <c r="C139" s="112"/>
      <c r="D139" s="112"/>
      <c r="E139" s="112"/>
      <c r="F139" s="112"/>
      <c r="G139" s="112"/>
      <c r="H139" s="2"/>
      <c r="I139" s="2"/>
      <c r="J139" s="80"/>
      <c r="K139" s="80"/>
      <c r="L139" s="80"/>
      <c r="M139" s="80"/>
      <c r="V139" s="82"/>
      <c r="W139" s="82"/>
      <c r="X139" s="82"/>
      <c r="Y139" s="82"/>
      <c r="AC139" s="8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  <c r="CC139" s="112"/>
      <c r="CD139" s="112"/>
      <c r="CE139" s="112"/>
      <c r="CF139" s="112"/>
      <c r="CG139" s="112"/>
      <c r="CH139" s="112"/>
      <c r="CI139" s="112"/>
      <c r="CJ139" s="112"/>
      <c r="CK139" s="112"/>
      <c r="CL139" s="112"/>
      <c r="CM139" s="112"/>
      <c r="CN139" s="112"/>
      <c r="CO139" s="112"/>
      <c r="CP139" s="112"/>
      <c r="CQ139" s="112"/>
      <c r="CR139" s="112"/>
      <c r="CS139" s="112"/>
      <c r="CT139" s="112"/>
      <c r="CU139" s="112"/>
      <c r="CV139" s="112"/>
      <c r="CW139" s="112"/>
      <c r="CX139" s="112"/>
      <c r="CY139" s="112"/>
      <c r="CZ139" s="112"/>
      <c r="DA139" s="112"/>
      <c r="DB139" s="112"/>
      <c r="DC139" s="112"/>
      <c r="DD139" s="112"/>
      <c r="DE139" s="112"/>
      <c r="DF139" s="112"/>
      <c r="DG139" s="112"/>
      <c r="DH139" s="112"/>
      <c r="DI139" s="112"/>
      <c r="DJ139" s="112"/>
      <c r="DK139" s="112"/>
      <c r="DL139" s="112"/>
      <c r="DM139" s="112"/>
      <c r="DN139" s="112"/>
      <c r="DO139" s="112"/>
      <c r="DP139" s="112"/>
      <c r="DQ139" s="112"/>
      <c r="DR139" s="112"/>
      <c r="DS139" s="112"/>
      <c r="DT139" s="112"/>
      <c r="DU139" s="112"/>
      <c r="DV139" s="112"/>
      <c r="DW139" s="112"/>
      <c r="DX139" s="112"/>
      <c r="DY139" s="112"/>
    </row>
    <row r="140" spans="1:129" s="79" customFormat="1" x14ac:dyDescent="0.25">
      <c r="A140" s="81"/>
      <c r="B140" s="80"/>
      <c r="C140" s="112"/>
      <c r="D140" s="112"/>
      <c r="E140" s="112"/>
      <c r="F140" s="112"/>
      <c r="G140" s="112"/>
      <c r="H140" s="2"/>
      <c r="I140" s="2"/>
      <c r="J140" s="80"/>
      <c r="K140" s="80"/>
      <c r="L140" s="80"/>
      <c r="M140" s="80"/>
      <c r="V140" s="82"/>
      <c r="W140" s="82"/>
      <c r="X140" s="82"/>
      <c r="Y140" s="82"/>
      <c r="AC140" s="8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12"/>
      <c r="CG140" s="112"/>
      <c r="CH140" s="112"/>
      <c r="CI140" s="112"/>
      <c r="CJ140" s="112"/>
      <c r="CK140" s="112"/>
      <c r="CL140" s="112"/>
      <c r="CM140" s="112"/>
      <c r="CN140" s="112"/>
      <c r="CO140" s="112"/>
      <c r="CP140" s="112"/>
      <c r="CQ140" s="112"/>
      <c r="CR140" s="112"/>
      <c r="CS140" s="112"/>
      <c r="CT140" s="112"/>
      <c r="CU140" s="112"/>
      <c r="CV140" s="112"/>
      <c r="CW140" s="112"/>
      <c r="CX140" s="112"/>
      <c r="CY140" s="112"/>
      <c r="CZ140" s="112"/>
      <c r="DA140" s="112"/>
      <c r="DB140" s="112"/>
      <c r="DC140" s="112"/>
      <c r="DD140" s="112"/>
      <c r="DE140" s="112"/>
      <c r="DF140" s="112"/>
      <c r="DG140" s="112"/>
      <c r="DH140" s="112"/>
      <c r="DI140" s="112"/>
      <c r="DJ140" s="112"/>
      <c r="DK140" s="112"/>
      <c r="DL140" s="112"/>
      <c r="DM140" s="112"/>
      <c r="DN140" s="112"/>
      <c r="DO140" s="112"/>
      <c r="DP140" s="112"/>
      <c r="DQ140" s="112"/>
      <c r="DR140" s="112"/>
      <c r="DS140" s="112"/>
      <c r="DT140" s="112"/>
      <c r="DU140" s="112"/>
      <c r="DV140" s="112"/>
      <c r="DW140" s="112"/>
      <c r="DX140" s="112"/>
      <c r="DY140" s="112"/>
    </row>
    <row r="141" spans="1:129" s="79" customFormat="1" x14ac:dyDescent="0.25">
      <c r="A141" s="81"/>
      <c r="B141" s="80"/>
      <c r="C141" s="112"/>
      <c r="D141" s="112"/>
      <c r="E141" s="112"/>
      <c r="F141" s="112"/>
      <c r="G141" s="112"/>
      <c r="H141" s="2"/>
      <c r="I141" s="2"/>
      <c r="J141" s="80"/>
      <c r="K141" s="80"/>
      <c r="L141" s="80"/>
      <c r="M141" s="80"/>
      <c r="V141" s="82"/>
      <c r="W141" s="82"/>
      <c r="X141" s="82"/>
      <c r="Y141" s="82"/>
      <c r="AC141" s="8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  <c r="CC141" s="112"/>
      <c r="CD141" s="112"/>
      <c r="CE141" s="112"/>
      <c r="CF141" s="112"/>
      <c r="CG141" s="112"/>
      <c r="CH141" s="112"/>
      <c r="CI141" s="112"/>
      <c r="CJ141" s="112"/>
      <c r="CK141" s="112"/>
      <c r="CL141" s="112"/>
      <c r="CM141" s="112"/>
      <c r="CN141" s="112"/>
      <c r="CO141" s="112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  <c r="DA141" s="112"/>
      <c r="DB141" s="112"/>
      <c r="DC141" s="112"/>
      <c r="DD141" s="112"/>
      <c r="DE141" s="112"/>
      <c r="DF141" s="112"/>
      <c r="DG141" s="112"/>
      <c r="DH141" s="112"/>
      <c r="DI141" s="112"/>
      <c r="DJ141" s="112"/>
      <c r="DK141" s="112"/>
      <c r="DL141" s="112"/>
      <c r="DM141" s="112"/>
      <c r="DN141" s="112"/>
      <c r="DO141" s="112"/>
      <c r="DP141" s="112"/>
      <c r="DQ141" s="112"/>
      <c r="DR141" s="112"/>
      <c r="DS141" s="112"/>
      <c r="DT141" s="112"/>
      <c r="DU141" s="112"/>
      <c r="DV141" s="112"/>
      <c r="DW141" s="112"/>
      <c r="DX141" s="112"/>
      <c r="DY141" s="112"/>
    </row>
    <row r="142" spans="1:129" s="79" customFormat="1" x14ac:dyDescent="0.25">
      <c r="A142" s="81"/>
      <c r="B142" s="80"/>
      <c r="C142" s="112"/>
      <c r="D142" s="112"/>
      <c r="E142" s="112"/>
      <c r="F142" s="112"/>
      <c r="G142" s="112"/>
      <c r="H142" s="2"/>
      <c r="I142" s="2"/>
      <c r="J142" s="80"/>
      <c r="K142" s="80"/>
      <c r="L142" s="80"/>
      <c r="M142" s="80"/>
      <c r="V142" s="82"/>
      <c r="W142" s="82"/>
      <c r="X142" s="82"/>
      <c r="Y142" s="82"/>
      <c r="AC142" s="8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112"/>
      <c r="CC142" s="112"/>
      <c r="CD142" s="112"/>
      <c r="CE142" s="112"/>
      <c r="CF142" s="112"/>
      <c r="CG142" s="112"/>
      <c r="CH142" s="112"/>
      <c r="CI142" s="112"/>
      <c r="CJ142" s="112"/>
      <c r="CK142" s="112"/>
      <c r="CL142" s="112"/>
      <c r="CM142" s="112"/>
      <c r="CN142" s="112"/>
      <c r="CO142" s="112"/>
      <c r="CP142" s="112"/>
      <c r="CQ142" s="112"/>
      <c r="CR142" s="112"/>
      <c r="CS142" s="112"/>
      <c r="CT142" s="112"/>
      <c r="CU142" s="112"/>
      <c r="CV142" s="112"/>
      <c r="CW142" s="112"/>
      <c r="CX142" s="112"/>
      <c r="CY142" s="112"/>
      <c r="CZ142" s="112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2"/>
      <c r="DO142" s="112"/>
      <c r="DP142" s="112"/>
      <c r="DQ142" s="112"/>
      <c r="DR142" s="112"/>
      <c r="DS142" s="112"/>
      <c r="DT142" s="112"/>
      <c r="DU142" s="112"/>
      <c r="DV142" s="112"/>
      <c r="DW142" s="112"/>
      <c r="DX142" s="112"/>
      <c r="DY142" s="112"/>
    </row>
    <row r="143" spans="1:129" s="79" customFormat="1" x14ac:dyDescent="0.25">
      <c r="A143" s="81"/>
      <c r="B143" s="80"/>
      <c r="C143" s="112"/>
      <c r="D143" s="112"/>
      <c r="E143" s="112"/>
      <c r="F143" s="112"/>
      <c r="G143" s="112"/>
      <c r="H143" s="2"/>
      <c r="I143" s="2"/>
      <c r="J143" s="80"/>
      <c r="K143" s="80"/>
      <c r="L143" s="80"/>
      <c r="M143" s="80"/>
      <c r="V143" s="82"/>
      <c r="W143" s="82"/>
      <c r="X143" s="82"/>
      <c r="Y143" s="82"/>
      <c r="AC143" s="8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  <c r="CC143" s="112"/>
      <c r="CD143" s="112"/>
      <c r="CE143" s="112"/>
      <c r="CF143" s="112"/>
      <c r="CG143" s="112"/>
      <c r="CH143" s="112"/>
      <c r="CI143" s="112"/>
      <c r="CJ143" s="112"/>
      <c r="CK143" s="112"/>
      <c r="CL143" s="112"/>
      <c r="CM143" s="112"/>
      <c r="CN143" s="112"/>
      <c r="CO143" s="112"/>
      <c r="CP143" s="112"/>
      <c r="CQ143" s="112"/>
      <c r="CR143" s="112"/>
      <c r="CS143" s="112"/>
      <c r="CT143" s="112"/>
      <c r="CU143" s="112"/>
      <c r="CV143" s="112"/>
      <c r="CW143" s="112"/>
      <c r="CX143" s="112"/>
      <c r="CY143" s="112"/>
      <c r="CZ143" s="112"/>
      <c r="DA143" s="112"/>
      <c r="DB143" s="112"/>
      <c r="DC143" s="112"/>
      <c r="DD143" s="112"/>
      <c r="DE143" s="112"/>
      <c r="DF143" s="112"/>
      <c r="DG143" s="112"/>
      <c r="DH143" s="112"/>
      <c r="DI143" s="112"/>
      <c r="DJ143" s="112"/>
      <c r="DK143" s="112"/>
      <c r="DL143" s="112"/>
      <c r="DM143" s="112"/>
      <c r="DN143" s="112"/>
      <c r="DO143" s="112"/>
      <c r="DP143" s="112"/>
      <c r="DQ143" s="112"/>
      <c r="DR143" s="112"/>
      <c r="DS143" s="112"/>
      <c r="DT143" s="112"/>
      <c r="DU143" s="112"/>
      <c r="DV143" s="112"/>
      <c r="DW143" s="112"/>
      <c r="DX143" s="112"/>
      <c r="DY143" s="112"/>
    </row>
    <row r="144" spans="1:129" s="79" customFormat="1" x14ac:dyDescent="0.25">
      <c r="A144" s="81"/>
      <c r="B144" s="80"/>
      <c r="C144" s="112"/>
      <c r="D144" s="112"/>
      <c r="E144" s="112"/>
      <c r="F144" s="112"/>
      <c r="G144" s="112"/>
      <c r="H144" s="2"/>
      <c r="I144" s="2"/>
      <c r="J144" s="80"/>
      <c r="K144" s="80"/>
      <c r="L144" s="80"/>
      <c r="M144" s="80"/>
      <c r="V144" s="82"/>
      <c r="W144" s="82"/>
      <c r="X144" s="82"/>
      <c r="Y144" s="82"/>
      <c r="AC144" s="8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  <c r="CF144" s="112"/>
      <c r="CG144" s="112"/>
      <c r="CH144" s="112"/>
      <c r="CI144" s="112"/>
      <c r="CJ144" s="112"/>
      <c r="CK144" s="112"/>
      <c r="CL144" s="112"/>
      <c r="CM144" s="112"/>
      <c r="CN144" s="112"/>
      <c r="CO144" s="112"/>
      <c r="CP144" s="112"/>
      <c r="CQ144" s="112"/>
      <c r="CR144" s="112"/>
      <c r="CS144" s="112"/>
      <c r="CT144" s="112"/>
      <c r="CU144" s="112"/>
      <c r="CV144" s="112"/>
      <c r="CW144" s="112"/>
      <c r="CX144" s="112"/>
      <c r="CY144" s="112"/>
      <c r="CZ144" s="112"/>
      <c r="DA144" s="112"/>
      <c r="DB144" s="112"/>
      <c r="DC144" s="112"/>
      <c r="DD144" s="112"/>
      <c r="DE144" s="112"/>
      <c r="DF144" s="112"/>
      <c r="DG144" s="112"/>
      <c r="DH144" s="112"/>
      <c r="DI144" s="112"/>
      <c r="DJ144" s="112"/>
      <c r="DK144" s="112"/>
      <c r="DL144" s="112"/>
      <c r="DM144" s="112"/>
      <c r="DN144" s="112"/>
      <c r="DO144" s="112"/>
      <c r="DP144" s="112"/>
      <c r="DQ144" s="112"/>
      <c r="DR144" s="112"/>
      <c r="DS144" s="112"/>
      <c r="DT144" s="112"/>
      <c r="DU144" s="112"/>
      <c r="DV144" s="112"/>
      <c r="DW144" s="112"/>
      <c r="DX144" s="112"/>
      <c r="DY144" s="112"/>
    </row>
    <row r="145" spans="1:129" s="79" customFormat="1" x14ac:dyDescent="0.25">
      <c r="A145" s="81"/>
      <c r="B145" s="80"/>
      <c r="C145" s="112"/>
      <c r="D145" s="112"/>
      <c r="E145" s="112"/>
      <c r="F145" s="112"/>
      <c r="G145" s="112"/>
      <c r="H145" s="2"/>
      <c r="I145" s="2"/>
      <c r="J145" s="80"/>
      <c r="K145" s="80"/>
      <c r="L145" s="80"/>
      <c r="M145" s="80"/>
      <c r="V145" s="82"/>
      <c r="W145" s="82"/>
      <c r="X145" s="82"/>
      <c r="Y145" s="82"/>
      <c r="AC145" s="8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  <c r="BY145" s="112"/>
      <c r="BZ145" s="112"/>
      <c r="CA145" s="112"/>
      <c r="CB145" s="112"/>
      <c r="CC145" s="112"/>
      <c r="CD145" s="112"/>
      <c r="CE145" s="112"/>
      <c r="CF145" s="112"/>
      <c r="CG145" s="112"/>
      <c r="CH145" s="112"/>
      <c r="CI145" s="112"/>
      <c r="CJ145" s="112"/>
      <c r="CK145" s="112"/>
      <c r="CL145" s="112"/>
      <c r="CM145" s="112"/>
      <c r="CN145" s="112"/>
      <c r="CO145" s="112"/>
      <c r="CP145" s="112"/>
      <c r="CQ145" s="112"/>
      <c r="CR145" s="112"/>
      <c r="CS145" s="112"/>
      <c r="CT145" s="112"/>
      <c r="CU145" s="112"/>
      <c r="CV145" s="112"/>
      <c r="CW145" s="112"/>
      <c r="CX145" s="112"/>
      <c r="CY145" s="112"/>
      <c r="CZ145" s="112"/>
      <c r="DA145" s="112"/>
      <c r="DB145" s="112"/>
      <c r="DC145" s="112"/>
      <c r="DD145" s="112"/>
      <c r="DE145" s="112"/>
      <c r="DF145" s="112"/>
      <c r="DG145" s="112"/>
      <c r="DH145" s="112"/>
      <c r="DI145" s="112"/>
      <c r="DJ145" s="112"/>
      <c r="DK145" s="112"/>
      <c r="DL145" s="112"/>
      <c r="DM145" s="112"/>
      <c r="DN145" s="112"/>
      <c r="DO145" s="112"/>
      <c r="DP145" s="112"/>
      <c r="DQ145" s="112"/>
      <c r="DR145" s="112"/>
      <c r="DS145" s="112"/>
      <c r="DT145" s="112"/>
      <c r="DU145" s="112"/>
      <c r="DV145" s="112"/>
      <c r="DW145" s="112"/>
      <c r="DX145" s="112"/>
      <c r="DY145" s="112"/>
    </row>
    <row r="146" spans="1:129" s="79" customFormat="1" x14ac:dyDescent="0.25">
      <c r="A146" s="81"/>
      <c r="B146" s="80"/>
      <c r="C146" s="112"/>
      <c r="D146" s="112"/>
      <c r="E146" s="112"/>
      <c r="F146" s="112"/>
      <c r="G146" s="112"/>
      <c r="H146" s="2"/>
      <c r="I146" s="2"/>
      <c r="J146" s="80"/>
      <c r="K146" s="80"/>
      <c r="L146" s="80"/>
      <c r="M146" s="80"/>
      <c r="V146" s="82"/>
      <c r="W146" s="82"/>
      <c r="X146" s="82"/>
      <c r="Y146" s="82"/>
      <c r="AC146" s="8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2"/>
      <c r="CA146" s="112"/>
      <c r="CB146" s="112"/>
      <c r="CC146" s="112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2"/>
      <c r="CO146" s="112"/>
      <c r="CP146" s="112"/>
      <c r="CQ146" s="112"/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2"/>
      <c r="DC146" s="112"/>
      <c r="DD146" s="112"/>
      <c r="DE146" s="112"/>
      <c r="DF146" s="112"/>
      <c r="DG146" s="112"/>
      <c r="DH146" s="112"/>
      <c r="DI146" s="112"/>
      <c r="DJ146" s="112"/>
      <c r="DK146" s="112"/>
      <c r="DL146" s="112"/>
      <c r="DM146" s="112"/>
      <c r="DN146" s="112"/>
      <c r="DO146" s="112"/>
      <c r="DP146" s="112"/>
      <c r="DQ146" s="112"/>
      <c r="DR146" s="112"/>
      <c r="DS146" s="112"/>
      <c r="DT146" s="112"/>
      <c r="DU146" s="112"/>
      <c r="DV146" s="112"/>
      <c r="DW146" s="112"/>
      <c r="DX146" s="112"/>
      <c r="DY146" s="112"/>
    </row>
    <row r="147" spans="1:129" s="79" customFormat="1" x14ac:dyDescent="0.25">
      <c r="A147" s="81"/>
      <c r="B147" s="80"/>
      <c r="C147" s="112"/>
      <c r="D147" s="112"/>
      <c r="E147" s="112"/>
      <c r="F147" s="112"/>
      <c r="G147" s="112"/>
      <c r="H147" s="2"/>
      <c r="I147" s="2"/>
      <c r="J147" s="80"/>
      <c r="K147" s="80"/>
      <c r="L147" s="80"/>
      <c r="M147" s="80"/>
      <c r="V147" s="82"/>
      <c r="W147" s="82"/>
      <c r="X147" s="82"/>
      <c r="Y147" s="82"/>
      <c r="AC147" s="8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2"/>
      <c r="CA147" s="112"/>
      <c r="CB147" s="112"/>
      <c r="CC147" s="112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2"/>
      <c r="CO147" s="112"/>
      <c r="CP147" s="112"/>
      <c r="CQ147" s="112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2"/>
      <c r="DC147" s="112"/>
      <c r="DD147" s="112"/>
      <c r="DE147" s="112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2"/>
      <c r="DQ147" s="112"/>
      <c r="DR147" s="112"/>
      <c r="DS147" s="112"/>
      <c r="DT147" s="112"/>
      <c r="DU147" s="112"/>
      <c r="DV147" s="112"/>
      <c r="DW147" s="112"/>
      <c r="DX147" s="112"/>
      <c r="DY147" s="112"/>
    </row>
    <row r="148" spans="1:129" s="79" customFormat="1" x14ac:dyDescent="0.25">
      <c r="A148" s="81"/>
      <c r="B148" s="80"/>
      <c r="C148" s="112"/>
      <c r="D148" s="112"/>
      <c r="E148" s="112"/>
      <c r="F148" s="112"/>
      <c r="G148" s="112"/>
      <c r="H148" s="2"/>
      <c r="I148" s="2"/>
      <c r="J148" s="80"/>
      <c r="K148" s="80"/>
      <c r="L148" s="80"/>
      <c r="M148" s="80"/>
      <c r="V148" s="82"/>
      <c r="W148" s="82"/>
      <c r="X148" s="82"/>
      <c r="Y148" s="82"/>
      <c r="AC148" s="8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2"/>
      <c r="CA148" s="112"/>
      <c r="CB148" s="112"/>
      <c r="CC148" s="112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2"/>
      <c r="CO148" s="112"/>
      <c r="CP148" s="112"/>
      <c r="CQ148" s="112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2"/>
      <c r="DC148" s="112"/>
      <c r="DD148" s="112"/>
      <c r="DE148" s="112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2"/>
      <c r="DQ148" s="112"/>
      <c r="DR148" s="112"/>
      <c r="DS148" s="112"/>
      <c r="DT148" s="112"/>
      <c r="DU148" s="112"/>
      <c r="DV148" s="112"/>
      <c r="DW148" s="112"/>
      <c r="DX148" s="112"/>
      <c r="DY148" s="112"/>
    </row>
    <row r="149" spans="1:129" s="79" customFormat="1" x14ac:dyDescent="0.25">
      <c r="A149" s="81"/>
      <c r="B149" s="80"/>
      <c r="C149" s="112"/>
      <c r="D149" s="112"/>
      <c r="E149" s="112"/>
      <c r="F149" s="112"/>
      <c r="G149" s="112"/>
      <c r="H149" s="2"/>
      <c r="I149" s="2"/>
      <c r="J149" s="80"/>
      <c r="K149" s="80"/>
      <c r="L149" s="80"/>
      <c r="M149" s="80"/>
      <c r="V149" s="82"/>
      <c r="W149" s="82"/>
      <c r="X149" s="82"/>
      <c r="Y149" s="82"/>
      <c r="AC149" s="8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  <c r="BM149" s="112"/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2"/>
      <c r="CA149" s="112"/>
      <c r="CB149" s="112"/>
      <c r="CC149" s="112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2"/>
      <c r="CO149" s="112"/>
      <c r="CP149" s="112"/>
      <c r="CQ149" s="112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2"/>
      <c r="DC149" s="112"/>
      <c r="DD149" s="112"/>
      <c r="DE149" s="112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2"/>
      <c r="DQ149" s="112"/>
      <c r="DR149" s="112"/>
      <c r="DS149" s="112"/>
      <c r="DT149" s="112"/>
      <c r="DU149" s="112"/>
      <c r="DV149" s="112"/>
      <c r="DW149" s="112"/>
      <c r="DX149" s="112"/>
      <c r="DY149" s="112"/>
    </row>
    <row r="150" spans="1:129" s="79" customFormat="1" x14ac:dyDescent="0.25">
      <c r="A150" s="81"/>
      <c r="B150" s="80"/>
      <c r="C150" s="112"/>
      <c r="D150" s="112"/>
      <c r="E150" s="112"/>
      <c r="F150" s="112"/>
      <c r="G150" s="112"/>
      <c r="H150" s="2"/>
      <c r="I150" s="2"/>
      <c r="J150" s="80"/>
      <c r="K150" s="80"/>
      <c r="L150" s="80"/>
      <c r="M150" s="80"/>
      <c r="V150" s="82"/>
      <c r="W150" s="82"/>
      <c r="X150" s="82"/>
      <c r="Y150" s="82"/>
      <c r="AC150" s="8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2"/>
      <c r="CA150" s="112"/>
      <c r="CB150" s="112"/>
      <c r="CC150" s="112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2"/>
      <c r="CO150" s="112"/>
      <c r="CP150" s="112"/>
      <c r="CQ150" s="112"/>
      <c r="CR150" s="112"/>
      <c r="CS150" s="112"/>
      <c r="CT150" s="112"/>
      <c r="CU150" s="112"/>
      <c r="CV150" s="112"/>
      <c r="CW150" s="112"/>
      <c r="CX150" s="112"/>
      <c r="CY150" s="112"/>
      <c r="CZ150" s="112"/>
      <c r="DA150" s="112"/>
      <c r="DB150" s="112"/>
      <c r="DC150" s="112"/>
      <c r="DD150" s="112"/>
      <c r="DE150" s="112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2"/>
      <c r="DQ150" s="112"/>
      <c r="DR150" s="112"/>
      <c r="DS150" s="112"/>
      <c r="DT150" s="112"/>
      <c r="DU150" s="112"/>
      <c r="DV150" s="112"/>
      <c r="DW150" s="112"/>
      <c r="DX150" s="112"/>
      <c r="DY150" s="112"/>
    </row>
    <row r="151" spans="1:129" s="79" customFormat="1" x14ac:dyDescent="0.25">
      <c r="A151" s="81"/>
      <c r="B151" s="80"/>
      <c r="C151" s="112"/>
      <c r="D151" s="112"/>
      <c r="E151" s="112"/>
      <c r="F151" s="112"/>
      <c r="G151" s="112"/>
      <c r="H151" s="2"/>
      <c r="I151" s="2"/>
      <c r="J151" s="80"/>
      <c r="K151" s="80"/>
      <c r="L151" s="80"/>
      <c r="M151" s="80"/>
      <c r="V151" s="82"/>
      <c r="W151" s="82"/>
      <c r="X151" s="82"/>
      <c r="Y151" s="82"/>
      <c r="AC151" s="8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2"/>
      <c r="CA151" s="112"/>
      <c r="CB151" s="112"/>
      <c r="CC151" s="112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2"/>
      <c r="CO151" s="112"/>
      <c r="CP151" s="112"/>
      <c r="CQ151" s="112"/>
      <c r="CR151" s="112"/>
      <c r="CS151" s="112"/>
      <c r="CT151" s="112"/>
      <c r="CU151" s="112"/>
      <c r="CV151" s="112"/>
      <c r="CW151" s="112"/>
      <c r="CX151" s="112"/>
      <c r="CY151" s="112"/>
      <c r="CZ151" s="112"/>
      <c r="DA151" s="112"/>
      <c r="DB151" s="112"/>
      <c r="DC151" s="112"/>
      <c r="DD151" s="112"/>
      <c r="DE151" s="112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2"/>
      <c r="DQ151" s="112"/>
      <c r="DR151" s="112"/>
      <c r="DS151" s="112"/>
      <c r="DT151" s="112"/>
      <c r="DU151" s="112"/>
      <c r="DV151" s="112"/>
      <c r="DW151" s="112"/>
      <c r="DX151" s="112"/>
      <c r="DY151" s="112"/>
    </row>
    <row r="152" spans="1:129" s="79" customFormat="1" x14ac:dyDescent="0.25">
      <c r="A152" s="81"/>
      <c r="B152" s="80"/>
      <c r="C152" s="112"/>
      <c r="D152" s="112"/>
      <c r="E152" s="112"/>
      <c r="F152" s="112"/>
      <c r="G152" s="112"/>
      <c r="H152" s="2"/>
      <c r="I152" s="2"/>
      <c r="J152" s="80"/>
      <c r="K152" s="80"/>
      <c r="L152" s="80"/>
      <c r="M152" s="80"/>
      <c r="V152" s="82"/>
      <c r="W152" s="82"/>
      <c r="X152" s="82"/>
      <c r="Y152" s="82"/>
      <c r="AC152" s="8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12"/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112"/>
      <c r="CC152" s="112"/>
      <c r="CD152" s="112"/>
      <c r="CE152" s="112"/>
      <c r="CF152" s="112"/>
      <c r="CG152" s="112"/>
      <c r="CH152" s="112"/>
      <c r="CI152" s="112"/>
      <c r="CJ152" s="112"/>
      <c r="CK152" s="112"/>
      <c r="CL152" s="112"/>
      <c r="CM152" s="112"/>
      <c r="CN152" s="112"/>
      <c r="CO152" s="112"/>
      <c r="CP152" s="112"/>
      <c r="CQ152" s="112"/>
      <c r="CR152" s="112"/>
      <c r="CS152" s="112"/>
      <c r="CT152" s="112"/>
      <c r="CU152" s="112"/>
      <c r="CV152" s="112"/>
      <c r="CW152" s="112"/>
      <c r="CX152" s="112"/>
      <c r="CY152" s="112"/>
      <c r="CZ152" s="112"/>
      <c r="DA152" s="112"/>
      <c r="DB152" s="112"/>
      <c r="DC152" s="112"/>
      <c r="DD152" s="112"/>
      <c r="DE152" s="112"/>
      <c r="DF152" s="112"/>
      <c r="DG152" s="112"/>
      <c r="DH152" s="112"/>
      <c r="DI152" s="112"/>
      <c r="DJ152" s="112"/>
      <c r="DK152" s="112"/>
      <c r="DL152" s="112"/>
      <c r="DM152" s="112"/>
      <c r="DN152" s="112"/>
      <c r="DO152" s="112"/>
      <c r="DP152" s="112"/>
      <c r="DQ152" s="112"/>
      <c r="DR152" s="112"/>
      <c r="DS152" s="112"/>
      <c r="DT152" s="112"/>
      <c r="DU152" s="112"/>
      <c r="DV152" s="112"/>
      <c r="DW152" s="112"/>
      <c r="DX152" s="112"/>
      <c r="DY152" s="112"/>
    </row>
    <row r="153" spans="1:129" s="79" customFormat="1" x14ac:dyDescent="0.25">
      <c r="A153" s="81"/>
      <c r="B153" s="80"/>
      <c r="C153" s="112"/>
      <c r="D153" s="112"/>
      <c r="E153" s="112"/>
      <c r="F153" s="112"/>
      <c r="G153" s="112"/>
      <c r="H153" s="2"/>
      <c r="I153" s="2"/>
      <c r="J153" s="80"/>
      <c r="K153" s="80"/>
      <c r="L153" s="80"/>
      <c r="M153" s="80"/>
      <c r="V153" s="82"/>
      <c r="W153" s="82"/>
      <c r="X153" s="82"/>
      <c r="Y153" s="82"/>
      <c r="AC153" s="8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112"/>
      <c r="CC153" s="112"/>
      <c r="CD153" s="112"/>
      <c r="CE153" s="112"/>
      <c r="CF153" s="112"/>
      <c r="CG153" s="112"/>
      <c r="CH153" s="112"/>
      <c r="CI153" s="112"/>
      <c r="CJ153" s="112"/>
      <c r="CK153" s="112"/>
      <c r="CL153" s="112"/>
      <c r="CM153" s="112"/>
      <c r="CN153" s="112"/>
      <c r="CO153" s="112"/>
      <c r="CP153" s="112"/>
      <c r="CQ153" s="112"/>
      <c r="CR153" s="112"/>
      <c r="CS153" s="112"/>
      <c r="CT153" s="112"/>
      <c r="CU153" s="112"/>
      <c r="CV153" s="112"/>
      <c r="CW153" s="112"/>
      <c r="CX153" s="112"/>
      <c r="CY153" s="112"/>
      <c r="CZ153" s="112"/>
      <c r="DA153" s="112"/>
      <c r="DB153" s="112"/>
      <c r="DC153" s="112"/>
      <c r="DD153" s="112"/>
      <c r="DE153" s="112"/>
      <c r="DF153" s="112"/>
      <c r="DG153" s="112"/>
      <c r="DH153" s="112"/>
      <c r="DI153" s="112"/>
      <c r="DJ153" s="112"/>
      <c r="DK153" s="112"/>
      <c r="DL153" s="112"/>
      <c r="DM153" s="112"/>
      <c r="DN153" s="112"/>
      <c r="DO153" s="112"/>
      <c r="DP153" s="112"/>
      <c r="DQ153" s="112"/>
      <c r="DR153" s="112"/>
      <c r="DS153" s="112"/>
      <c r="DT153" s="112"/>
      <c r="DU153" s="112"/>
      <c r="DV153" s="112"/>
      <c r="DW153" s="112"/>
      <c r="DX153" s="112"/>
      <c r="DY153" s="112"/>
    </row>
    <row r="154" spans="1:129" s="79" customFormat="1" x14ac:dyDescent="0.25">
      <c r="A154" s="81"/>
      <c r="B154" s="80"/>
      <c r="C154" s="112"/>
      <c r="D154" s="112"/>
      <c r="E154" s="112"/>
      <c r="F154" s="112"/>
      <c r="G154" s="112"/>
      <c r="H154" s="2"/>
      <c r="I154" s="2"/>
      <c r="J154" s="80"/>
      <c r="K154" s="80"/>
      <c r="L154" s="80"/>
      <c r="M154" s="80"/>
      <c r="V154" s="82"/>
      <c r="W154" s="82"/>
      <c r="X154" s="82"/>
      <c r="Y154" s="82"/>
      <c r="AC154" s="8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112"/>
      <c r="BX154" s="112"/>
      <c r="BY154" s="112"/>
      <c r="BZ154" s="112"/>
      <c r="CA154" s="112"/>
      <c r="CB154" s="112"/>
      <c r="CC154" s="112"/>
      <c r="CD154" s="112"/>
      <c r="CE154" s="112"/>
      <c r="CF154" s="112"/>
      <c r="CG154" s="112"/>
      <c r="CH154" s="112"/>
      <c r="CI154" s="112"/>
      <c r="CJ154" s="112"/>
      <c r="CK154" s="112"/>
      <c r="CL154" s="112"/>
      <c r="CM154" s="112"/>
      <c r="CN154" s="112"/>
      <c r="CO154" s="112"/>
      <c r="CP154" s="112"/>
      <c r="CQ154" s="112"/>
      <c r="CR154" s="112"/>
      <c r="CS154" s="112"/>
      <c r="CT154" s="112"/>
      <c r="CU154" s="112"/>
      <c r="CV154" s="112"/>
      <c r="CW154" s="112"/>
      <c r="CX154" s="112"/>
      <c r="CY154" s="112"/>
      <c r="CZ154" s="112"/>
      <c r="DA154" s="112"/>
      <c r="DB154" s="112"/>
      <c r="DC154" s="112"/>
      <c r="DD154" s="112"/>
      <c r="DE154" s="112"/>
      <c r="DF154" s="112"/>
      <c r="DG154" s="112"/>
      <c r="DH154" s="112"/>
      <c r="DI154" s="112"/>
      <c r="DJ154" s="112"/>
      <c r="DK154" s="112"/>
      <c r="DL154" s="112"/>
      <c r="DM154" s="112"/>
      <c r="DN154" s="112"/>
      <c r="DO154" s="112"/>
      <c r="DP154" s="112"/>
      <c r="DQ154" s="112"/>
      <c r="DR154" s="112"/>
      <c r="DS154" s="112"/>
      <c r="DT154" s="112"/>
      <c r="DU154" s="112"/>
      <c r="DV154" s="112"/>
      <c r="DW154" s="112"/>
      <c r="DX154" s="112"/>
      <c r="DY154" s="112"/>
    </row>
    <row r="155" spans="1:129" s="79" customFormat="1" x14ac:dyDescent="0.25">
      <c r="A155" s="81"/>
      <c r="B155" s="80"/>
      <c r="C155" s="112"/>
      <c r="D155" s="112"/>
      <c r="E155" s="112"/>
      <c r="F155" s="112"/>
      <c r="G155" s="112"/>
      <c r="H155" s="2"/>
      <c r="I155" s="2"/>
      <c r="J155" s="80"/>
      <c r="K155" s="80"/>
      <c r="L155" s="80"/>
      <c r="M155" s="80"/>
      <c r="V155" s="82"/>
      <c r="W155" s="82"/>
      <c r="X155" s="82"/>
      <c r="Y155" s="82"/>
      <c r="AC155" s="8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  <c r="BM155" s="112"/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112"/>
      <c r="CC155" s="112"/>
      <c r="CD155" s="112"/>
      <c r="CE155" s="112"/>
      <c r="CF155" s="112"/>
      <c r="CG155" s="112"/>
      <c r="CH155" s="112"/>
      <c r="CI155" s="112"/>
      <c r="CJ155" s="112"/>
      <c r="CK155" s="112"/>
      <c r="CL155" s="112"/>
      <c r="CM155" s="112"/>
      <c r="CN155" s="112"/>
      <c r="CO155" s="112"/>
      <c r="CP155" s="112"/>
      <c r="CQ155" s="112"/>
      <c r="CR155" s="112"/>
      <c r="CS155" s="112"/>
      <c r="CT155" s="112"/>
      <c r="CU155" s="112"/>
      <c r="CV155" s="112"/>
      <c r="CW155" s="112"/>
      <c r="CX155" s="112"/>
      <c r="CY155" s="112"/>
      <c r="CZ155" s="112"/>
      <c r="DA155" s="112"/>
      <c r="DB155" s="112"/>
      <c r="DC155" s="112"/>
      <c r="DD155" s="112"/>
      <c r="DE155" s="112"/>
      <c r="DF155" s="112"/>
      <c r="DG155" s="112"/>
      <c r="DH155" s="112"/>
      <c r="DI155" s="112"/>
      <c r="DJ155" s="112"/>
      <c r="DK155" s="112"/>
      <c r="DL155" s="112"/>
      <c r="DM155" s="112"/>
      <c r="DN155" s="112"/>
      <c r="DO155" s="112"/>
      <c r="DP155" s="112"/>
      <c r="DQ155" s="112"/>
      <c r="DR155" s="112"/>
      <c r="DS155" s="112"/>
      <c r="DT155" s="112"/>
      <c r="DU155" s="112"/>
      <c r="DV155" s="112"/>
      <c r="DW155" s="112"/>
      <c r="DX155" s="112"/>
      <c r="DY155" s="112"/>
    </row>
    <row r="156" spans="1:129" s="79" customFormat="1" x14ac:dyDescent="0.25">
      <c r="A156" s="81"/>
      <c r="B156" s="80"/>
      <c r="C156" s="112"/>
      <c r="D156" s="112"/>
      <c r="E156" s="112"/>
      <c r="F156" s="112"/>
      <c r="G156" s="112"/>
      <c r="H156" s="2"/>
      <c r="I156" s="2"/>
      <c r="J156" s="80"/>
      <c r="K156" s="80"/>
      <c r="L156" s="80"/>
      <c r="M156" s="80"/>
      <c r="V156" s="82"/>
      <c r="W156" s="82"/>
      <c r="X156" s="82"/>
      <c r="Y156" s="82"/>
      <c r="AC156" s="8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  <c r="BM156" s="112"/>
      <c r="BN156" s="112"/>
      <c r="BO156" s="112"/>
      <c r="BP156" s="112"/>
      <c r="BQ156" s="112"/>
      <c r="BR156" s="112"/>
      <c r="BS156" s="112"/>
      <c r="BT156" s="112"/>
      <c r="BU156" s="112"/>
      <c r="BV156" s="112"/>
      <c r="BW156" s="112"/>
      <c r="BX156" s="112"/>
      <c r="BY156" s="112"/>
      <c r="BZ156" s="112"/>
      <c r="CA156" s="112"/>
      <c r="CB156" s="112"/>
      <c r="CC156" s="112"/>
      <c r="CD156" s="112"/>
      <c r="CE156" s="112"/>
      <c r="CF156" s="112"/>
      <c r="CG156" s="112"/>
      <c r="CH156" s="112"/>
      <c r="CI156" s="112"/>
      <c r="CJ156" s="112"/>
      <c r="CK156" s="112"/>
      <c r="CL156" s="112"/>
      <c r="CM156" s="112"/>
      <c r="CN156" s="112"/>
      <c r="CO156" s="112"/>
      <c r="CP156" s="112"/>
      <c r="CQ156" s="112"/>
      <c r="CR156" s="112"/>
      <c r="CS156" s="112"/>
      <c r="CT156" s="112"/>
      <c r="CU156" s="112"/>
      <c r="CV156" s="112"/>
      <c r="CW156" s="112"/>
      <c r="CX156" s="112"/>
      <c r="CY156" s="112"/>
      <c r="CZ156" s="112"/>
      <c r="DA156" s="112"/>
      <c r="DB156" s="112"/>
      <c r="DC156" s="112"/>
      <c r="DD156" s="112"/>
      <c r="DE156" s="112"/>
      <c r="DF156" s="112"/>
      <c r="DG156" s="112"/>
      <c r="DH156" s="112"/>
      <c r="DI156" s="112"/>
      <c r="DJ156" s="112"/>
      <c r="DK156" s="112"/>
      <c r="DL156" s="112"/>
      <c r="DM156" s="112"/>
      <c r="DN156" s="112"/>
      <c r="DO156" s="112"/>
      <c r="DP156" s="112"/>
      <c r="DQ156" s="112"/>
      <c r="DR156" s="112"/>
      <c r="DS156" s="112"/>
      <c r="DT156" s="112"/>
      <c r="DU156" s="112"/>
      <c r="DV156" s="112"/>
      <c r="DW156" s="112"/>
      <c r="DX156" s="112"/>
      <c r="DY156" s="112"/>
    </row>
    <row r="157" spans="1:129" s="79" customFormat="1" x14ac:dyDescent="0.25">
      <c r="A157" s="81"/>
      <c r="B157" s="80"/>
      <c r="C157" s="112"/>
      <c r="D157" s="112"/>
      <c r="E157" s="112"/>
      <c r="F157" s="112"/>
      <c r="G157" s="112"/>
      <c r="H157" s="2"/>
      <c r="I157" s="2"/>
      <c r="J157" s="80"/>
      <c r="K157" s="80"/>
      <c r="L157" s="80"/>
      <c r="M157" s="80"/>
      <c r="V157" s="82"/>
      <c r="W157" s="82"/>
      <c r="X157" s="82"/>
      <c r="Y157" s="82"/>
      <c r="AC157" s="8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BJ157" s="112"/>
      <c r="BK157" s="112"/>
      <c r="BL157" s="112"/>
      <c r="BM157" s="112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112"/>
      <c r="BX157" s="112"/>
      <c r="BY157" s="112"/>
      <c r="BZ157" s="112"/>
      <c r="CA157" s="112"/>
      <c r="CB157" s="112"/>
      <c r="CC157" s="112"/>
      <c r="CD157" s="112"/>
      <c r="CE157" s="112"/>
      <c r="CF157" s="112"/>
      <c r="CG157" s="112"/>
      <c r="CH157" s="112"/>
      <c r="CI157" s="112"/>
      <c r="CJ157" s="112"/>
      <c r="CK157" s="112"/>
      <c r="CL157" s="112"/>
      <c r="CM157" s="112"/>
      <c r="CN157" s="112"/>
      <c r="CO157" s="112"/>
      <c r="CP157" s="112"/>
      <c r="CQ157" s="112"/>
      <c r="CR157" s="112"/>
      <c r="CS157" s="112"/>
      <c r="CT157" s="112"/>
      <c r="CU157" s="112"/>
      <c r="CV157" s="112"/>
      <c r="CW157" s="112"/>
      <c r="CX157" s="112"/>
      <c r="CY157" s="112"/>
      <c r="CZ157" s="112"/>
      <c r="DA157" s="112"/>
      <c r="DB157" s="112"/>
      <c r="DC157" s="112"/>
      <c r="DD157" s="112"/>
      <c r="DE157" s="112"/>
      <c r="DF157" s="112"/>
      <c r="DG157" s="112"/>
      <c r="DH157" s="112"/>
      <c r="DI157" s="112"/>
      <c r="DJ157" s="112"/>
      <c r="DK157" s="112"/>
      <c r="DL157" s="112"/>
      <c r="DM157" s="112"/>
      <c r="DN157" s="112"/>
      <c r="DO157" s="112"/>
      <c r="DP157" s="112"/>
      <c r="DQ157" s="112"/>
      <c r="DR157" s="112"/>
      <c r="DS157" s="112"/>
      <c r="DT157" s="112"/>
      <c r="DU157" s="112"/>
      <c r="DV157" s="112"/>
      <c r="DW157" s="112"/>
      <c r="DX157" s="112"/>
      <c r="DY157" s="112"/>
    </row>
    <row r="158" spans="1:129" s="79" customFormat="1" x14ac:dyDescent="0.25">
      <c r="A158" s="81"/>
      <c r="B158" s="80"/>
      <c r="C158" s="112"/>
      <c r="D158" s="112"/>
      <c r="E158" s="112"/>
      <c r="F158" s="112"/>
      <c r="G158" s="112"/>
      <c r="H158" s="2"/>
      <c r="I158" s="2"/>
      <c r="J158" s="80"/>
      <c r="K158" s="80"/>
      <c r="L158" s="80"/>
      <c r="M158" s="80"/>
      <c r="V158" s="82"/>
      <c r="W158" s="82"/>
      <c r="X158" s="82"/>
      <c r="Y158" s="82"/>
      <c r="AC158" s="8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BM158" s="112"/>
      <c r="BN158" s="112"/>
      <c r="BO158" s="112"/>
      <c r="BP158" s="112"/>
      <c r="BQ158" s="112"/>
      <c r="BR158" s="112"/>
      <c r="BS158" s="112"/>
      <c r="BT158" s="112"/>
      <c r="BU158" s="112"/>
      <c r="BV158" s="112"/>
      <c r="BW158" s="112"/>
      <c r="BX158" s="112"/>
      <c r="BY158" s="112"/>
      <c r="BZ158" s="112"/>
      <c r="CA158" s="112"/>
      <c r="CB158" s="112"/>
      <c r="CC158" s="112"/>
      <c r="CD158" s="112"/>
      <c r="CE158" s="112"/>
      <c r="CF158" s="112"/>
      <c r="CG158" s="112"/>
      <c r="CH158" s="112"/>
      <c r="CI158" s="112"/>
      <c r="CJ158" s="112"/>
      <c r="CK158" s="112"/>
      <c r="CL158" s="112"/>
      <c r="CM158" s="112"/>
      <c r="CN158" s="112"/>
      <c r="CO158" s="112"/>
      <c r="CP158" s="112"/>
      <c r="CQ158" s="112"/>
      <c r="CR158" s="112"/>
      <c r="CS158" s="112"/>
      <c r="CT158" s="112"/>
      <c r="CU158" s="112"/>
      <c r="CV158" s="112"/>
      <c r="CW158" s="112"/>
      <c r="CX158" s="112"/>
      <c r="CY158" s="112"/>
      <c r="CZ158" s="112"/>
      <c r="DA158" s="112"/>
      <c r="DB158" s="112"/>
      <c r="DC158" s="112"/>
      <c r="DD158" s="112"/>
      <c r="DE158" s="112"/>
      <c r="DF158" s="112"/>
      <c r="DG158" s="112"/>
      <c r="DH158" s="112"/>
      <c r="DI158" s="112"/>
      <c r="DJ158" s="112"/>
      <c r="DK158" s="112"/>
      <c r="DL158" s="112"/>
      <c r="DM158" s="112"/>
      <c r="DN158" s="112"/>
      <c r="DO158" s="112"/>
      <c r="DP158" s="112"/>
      <c r="DQ158" s="112"/>
      <c r="DR158" s="112"/>
      <c r="DS158" s="112"/>
      <c r="DT158" s="112"/>
      <c r="DU158" s="112"/>
      <c r="DV158" s="112"/>
      <c r="DW158" s="112"/>
      <c r="DX158" s="112"/>
      <c r="DY158" s="112"/>
    </row>
    <row r="159" spans="1:129" s="79" customFormat="1" x14ac:dyDescent="0.25">
      <c r="A159" s="81"/>
      <c r="B159" s="80"/>
      <c r="C159" s="112"/>
      <c r="D159" s="112"/>
      <c r="E159" s="112"/>
      <c r="F159" s="112"/>
      <c r="G159" s="112"/>
      <c r="H159" s="2"/>
      <c r="I159" s="2"/>
      <c r="J159" s="80"/>
      <c r="K159" s="80"/>
      <c r="L159" s="80"/>
      <c r="M159" s="80"/>
      <c r="V159" s="82"/>
      <c r="W159" s="82"/>
      <c r="X159" s="82"/>
      <c r="Y159" s="82"/>
      <c r="AC159" s="8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112"/>
      <c r="BX159" s="112"/>
      <c r="BY159" s="112"/>
      <c r="BZ159" s="112"/>
      <c r="CA159" s="112"/>
      <c r="CB159" s="112"/>
      <c r="CC159" s="112"/>
      <c r="CD159" s="112"/>
      <c r="CE159" s="112"/>
      <c r="CF159" s="112"/>
      <c r="CG159" s="112"/>
      <c r="CH159" s="112"/>
      <c r="CI159" s="112"/>
      <c r="CJ159" s="112"/>
      <c r="CK159" s="112"/>
      <c r="CL159" s="112"/>
      <c r="CM159" s="112"/>
      <c r="CN159" s="112"/>
      <c r="CO159" s="112"/>
      <c r="CP159" s="112"/>
      <c r="CQ159" s="112"/>
      <c r="CR159" s="112"/>
      <c r="CS159" s="112"/>
      <c r="CT159" s="112"/>
      <c r="CU159" s="112"/>
      <c r="CV159" s="112"/>
      <c r="CW159" s="112"/>
      <c r="CX159" s="112"/>
      <c r="CY159" s="112"/>
      <c r="CZ159" s="112"/>
      <c r="DA159" s="112"/>
      <c r="DB159" s="112"/>
      <c r="DC159" s="112"/>
      <c r="DD159" s="112"/>
      <c r="DE159" s="112"/>
      <c r="DF159" s="112"/>
      <c r="DG159" s="112"/>
      <c r="DH159" s="112"/>
      <c r="DI159" s="112"/>
      <c r="DJ159" s="112"/>
      <c r="DK159" s="112"/>
      <c r="DL159" s="112"/>
      <c r="DM159" s="112"/>
      <c r="DN159" s="112"/>
      <c r="DO159" s="112"/>
      <c r="DP159" s="112"/>
      <c r="DQ159" s="112"/>
      <c r="DR159" s="112"/>
      <c r="DS159" s="112"/>
      <c r="DT159" s="112"/>
      <c r="DU159" s="112"/>
      <c r="DV159" s="112"/>
      <c r="DW159" s="112"/>
      <c r="DX159" s="112"/>
      <c r="DY159" s="112"/>
    </row>
    <row r="160" spans="1:129" s="79" customFormat="1" x14ac:dyDescent="0.25">
      <c r="A160" s="81"/>
      <c r="B160" s="80"/>
      <c r="C160" s="112"/>
      <c r="D160" s="112"/>
      <c r="E160" s="112"/>
      <c r="F160" s="112"/>
      <c r="G160" s="112"/>
      <c r="H160" s="2"/>
      <c r="I160" s="2"/>
      <c r="J160" s="80"/>
      <c r="K160" s="80"/>
      <c r="L160" s="80"/>
      <c r="M160" s="80"/>
      <c r="V160" s="82"/>
      <c r="W160" s="82"/>
      <c r="X160" s="82"/>
      <c r="Y160" s="82"/>
      <c r="AC160" s="8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2"/>
      <c r="BV160" s="112"/>
      <c r="BW160" s="112"/>
      <c r="BX160" s="112"/>
      <c r="BY160" s="112"/>
      <c r="BZ160" s="112"/>
      <c r="CA160" s="112"/>
      <c r="CB160" s="112"/>
      <c r="CC160" s="112"/>
      <c r="CD160" s="112"/>
      <c r="CE160" s="112"/>
      <c r="CF160" s="112"/>
      <c r="CG160" s="112"/>
      <c r="CH160" s="112"/>
      <c r="CI160" s="112"/>
      <c r="CJ160" s="112"/>
      <c r="CK160" s="112"/>
      <c r="CL160" s="112"/>
      <c r="CM160" s="112"/>
      <c r="CN160" s="112"/>
      <c r="CO160" s="112"/>
      <c r="CP160" s="112"/>
      <c r="CQ160" s="112"/>
      <c r="CR160" s="112"/>
      <c r="CS160" s="112"/>
      <c r="CT160" s="112"/>
      <c r="CU160" s="112"/>
      <c r="CV160" s="112"/>
      <c r="CW160" s="112"/>
      <c r="CX160" s="112"/>
      <c r="CY160" s="112"/>
      <c r="CZ160" s="112"/>
      <c r="DA160" s="112"/>
      <c r="DB160" s="112"/>
      <c r="DC160" s="112"/>
      <c r="DD160" s="112"/>
      <c r="DE160" s="112"/>
      <c r="DF160" s="112"/>
      <c r="DG160" s="112"/>
      <c r="DH160" s="112"/>
      <c r="DI160" s="112"/>
      <c r="DJ160" s="112"/>
      <c r="DK160" s="112"/>
      <c r="DL160" s="112"/>
      <c r="DM160" s="112"/>
      <c r="DN160" s="112"/>
      <c r="DO160" s="112"/>
      <c r="DP160" s="112"/>
      <c r="DQ160" s="112"/>
      <c r="DR160" s="112"/>
      <c r="DS160" s="112"/>
      <c r="DT160" s="112"/>
      <c r="DU160" s="112"/>
      <c r="DV160" s="112"/>
      <c r="DW160" s="112"/>
      <c r="DX160" s="112"/>
      <c r="DY160" s="112"/>
    </row>
    <row r="161" spans="1:129" s="79" customFormat="1" x14ac:dyDescent="0.25">
      <c r="A161" s="81"/>
      <c r="B161" s="80"/>
      <c r="C161" s="112"/>
      <c r="D161" s="112"/>
      <c r="E161" s="112"/>
      <c r="F161" s="112"/>
      <c r="G161" s="112"/>
      <c r="H161" s="2"/>
      <c r="I161" s="2"/>
      <c r="J161" s="80"/>
      <c r="K161" s="80"/>
      <c r="L161" s="80"/>
      <c r="M161" s="80"/>
      <c r="V161" s="82"/>
      <c r="W161" s="82"/>
      <c r="X161" s="82"/>
      <c r="Y161" s="82"/>
      <c r="AC161" s="8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112"/>
      <c r="BX161" s="112"/>
      <c r="BY161" s="112"/>
      <c r="BZ161" s="112"/>
      <c r="CA161" s="112"/>
      <c r="CB161" s="112"/>
      <c r="CC161" s="112"/>
      <c r="CD161" s="112"/>
      <c r="CE161" s="112"/>
      <c r="CF161" s="112"/>
      <c r="CG161" s="112"/>
      <c r="CH161" s="112"/>
      <c r="CI161" s="112"/>
      <c r="CJ161" s="112"/>
      <c r="CK161" s="112"/>
      <c r="CL161" s="112"/>
      <c r="CM161" s="112"/>
      <c r="CN161" s="112"/>
      <c r="CO161" s="112"/>
      <c r="CP161" s="112"/>
      <c r="CQ161" s="112"/>
      <c r="CR161" s="112"/>
      <c r="CS161" s="112"/>
      <c r="CT161" s="112"/>
      <c r="CU161" s="112"/>
      <c r="CV161" s="112"/>
      <c r="CW161" s="112"/>
      <c r="CX161" s="112"/>
      <c r="CY161" s="112"/>
      <c r="CZ161" s="112"/>
      <c r="DA161" s="112"/>
      <c r="DB161" s="112"/>
      <c r="DC161" s="112"/>
      <c r="DD161" s="112"/>
      <c r="DE161" s="112"/>
      <c r="DF161" s="112"/>
      <c r="DG161" s="112"/>
      <c r="DH161" s="112"/>
      <c r="DI161" s="112"/>
      <c r="DJ161" s="112"/>
      <c r="DK161" s="112"/>
      <c r="DL161" s="112"/>
      <c r="DM161" s="112"/>
      <c r="DN161" s="112"/>
      <c r="DO161" s="112"/>
      <c r="DP161" s="112"/>
      <c r="DQ161" s="112"/>
      <c r="DR161" s="112"/>
      <c r="DS161" s="112"/>
      <c r="DT161" s="112"/>
      <c r="DU161" s="112"/>
      <c r="DV161" s="112"/>
      <c r="DW161" s="112"/>
      <c r="DX161" s="112"/>
      <c r="DY161" s="112"/>
    </row>
    <row r="162" spans="1:129" s="79" customFormat="1" x14ac:dyDescent="0.25">
      <c r="A162" s="81"/>
      <c r="B162" s="80"/>
      <c r="C162" s="112"/>
      <c r="D162" s="112"/>
      <c r="E162" s="112"/>
      <c r="F162" s="112"/>
      <c r="G162" s="112"/>
      <c r="H162" s="2"/>
      <c r="I162" s="2"/>
      <c r="J162" s="80"/>
      <c r="K162" s="80"/>
      <c r="L162" s="80"/>
      <c r="M162" s="80"/>
      <c r="V162" s="82"/>
      <c r="W162" s="82"/>
      <c r="X162" s="82"/>
      <c r="Y162" s="82"/>
      <c r="AC162" s="8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  <c r="CF162" s="112"/>
      <c r="CG162" s="112"/>
      <c r="CH162" s="112"/>
      <c r="CI162" s="112"/>
      <c r="CJ162" s="112"/>
      <c r="CK162" s="112"/>
      <c r="CL162" s="112"/>
      <c r="CM162" s="112"/>
      <c r="CN162" s="112"/>
      <c r="CO162" s="112"/>
      <c r="CP162" s="112"/>
      <c r="CQ162" s="112"/>
      <c r="CR162" s="112"/>
      <c r="CS162" s="112"/>
      <c r="CT162" s="112"/>
      <c r="CU162" s="112"/>
      <c r="CV162" s="112"/>
      <c r="CW162" s="112"/>
      <c r="CX162" s="112"/>
      <c r="CY162" s="112"/>
      <c r="CZ162" s="112"/>
      <c r="DA162" s="112"/>
      <c r="DB162" s="112"/>
      <c r="DC162" s="112"/>
      <c r="DD162" s="112"/>
      <c r="DE162" s="112"/>
      <c r="DF162" s="112"/>
      <c r="DG162" s="112"/>
      <c r="DH162" s="112"/>
      <c r="DI162" s="112"/>
      <c r="DJ162" s="112"/>
      <c r="DK162" s="112"/>
      <c r="DL162" s="112"/>
      <c r="DM162" s="112"/>
      <c r="DN162" s="112"/>
      <c r="DO162" s="112"/>
      <c r="DP162" s="112"/>
      <c r="DQ162" s="112"/>
      <c r="DR162" s="112"/>
      <c r="DS162" s="112"/>
      <c r="DT162" s="112"/>
      <c r="DU162" s="112"/>
      <c r="DV162" s="112"/>
      <c r="DW162" s="112"/>
      <c r="DX162" s="112"/>
      <c r="DY162" s="112"/>
    </row>
    <row r="163" spans="1:129" s="79" customFormat="1" x14ac:dyDescent="0.25">
      <c r="A163" s="81"/>
      <c r="B163" s="80"/>
      <c r="C163" s="112"/>
      <c r="D163" s="112"/>
      <c r="E163" s="112"/>
      <c r="F163" s="112"/>
      <c r="G163" s="112"/>
      <c r="H163" s="2"/>
      <c r="I163" s="2"/>
      <c r="J163" s="80"/>
      <c r="K163" s="80"/>
      <c r="L163" s="80"/>
      <c r="M163" s="80"/>
      <c r="V163" s="82"/>
      <c r="W163" s="82"/>
      <c r="X163" s="82"/>
      <c r="Y163" s="82"/>
      <c r="AC163" s="8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112"/>
      <c r="BQ163" s="112"/>
      <c r="BR163" s="112"/>
      <c r="BS163" s="112"/>
      <c r="BT163" s="112"/>
      <c r="BU163" s="112"/>
      <c r="BV163" s="112"/>
      <c r="BW163" s="112"/>
      <c r="BX163" s="112"/>
      <c r="BY163" s="112"/>
      <c r="BZ163" s="112"/>
      <c r="CA163" s="112"/>
      <c r="CB163" s="112"/>
      <c r="CC163" s="112"/>
      <c r="CD163" s="112"/>
      <c r="CE163" s="112"/>
      <c r="CF163" s="112"/>
      <c r="CG163" s="112"/>
      <c r="CH163" s="112"/>
      <c r="CI163" s="112"/>
      <c r="CJ163" s="112"/>
      <c r="CK163" s="112"/>
      <c r="CL163" s="112"/>
      <c r="CM163" s="112"/>
      <c r="CN163" s="112"/>
      <c r="CO163" s="112"/>
      <c r="CP163" s="112"/>
      <c r="CQ163" s="112"/>
      <c r="CR163" s="112"/>
      <c r="CS163" s="112"/>
      <c r="CT163" s="112"/>
      <c r="CU163" s="112"/>
      <c r="CV163" s="112"/>
      <c r="CW163" s="112"/>
      <c r="CX163" s="112"/>
      <c r="CY163" s="112"/>
      <c r="CZ163" s="112"/>
      <c r="DA163" s="112"/>
      <c r="DB163" s="112"/>
      <c r="DC163" s="112"/>
      <c r="DD163" s="112"/>
      <c r="DE163" s="112"/>
      <c r="DF163" s="112"/>
      <c r="DG163" s="112"/>
      <c r="DH163" s="112"/>
      <c r="DI163" s="112"/>
      <c r="DJ163" s="112"/>
      <c r="DK163" s="112"/>
      <c r="DL163" s="112"/>
      <c r="DM163" s="112"/>
      <c r="DN163" s="112"/>
      <c r="DO163" s="112"/>
      <c r="DP163" s="112"/>
      <c r="DQ163" s="112"/>
      <c r="DR163" s="112"/>
      <c r="DS163" s="112"/>
      <c r="DT163" s="112"/>
      <c r="DU163" s="112"/>
      <c r="DV163" s="112"/>
      <c r="DW163" s="112"/>
      <c r="DX163" s="112"/>
      <c r="DY163" s="112"/>
    </row>
    <row r="164" spans="1:129" s="79" customFormat="1" x14ac:dyDescent="0.25">
      <c r="A164" s="81"/>
      <c r="B164" s="80"/>
      <c r="C164" s="112"/>
      <c r="D164" s="112"/>
      <c r="E164" s="112"/>
      <c r="F164" s="112"/>
      <c r="G164" s="112"/>
      <c r="H164" s="2"/>
      <c r="I164" s="2"/>
      <c r="J164" s="80"/>
      <c r="K164" s="80"/>
      <c r="L164" s="80"/>
      <c r="M164" s="80"/>
      <c r="V164" s="82"/>
      <c r="W164" s="82"/>
      <c r="X164" s="82"/>
      <c r="Y164" s="82"/>
      <c r="AC164" s="8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112"/>
      <c r="BQ164" s="112"/>
      <c r="BR164" s="112"/>
      <c r="BS164" s="112"/>
      <c r="BT164" s="112"/>
      <c r="BU164" s="112"/>
      <c r="BV164" s="112"/>
      <c r="BW164" s="112"/>
      <c r="BX164" s="112"/>
      <c r="BY164" s="112"/>
      <c r="BZ164" s="112"/>
      <c r="CA164" s="112"/>
      <c r="CB164" s="112"/>
      <c r="CC164" s="112"/>
      <c r="CD164" s="112"/>
      <c r="CE164" s="112"/>
      <c r="CF164" s="112"/>
      <c r="CG164" s="112"/>
      <c r="CH164" s="112"/>
      <c r="CI164" s="112"/>
      <c r="CJ164" s="112"/>
      <c r="CK164" s="112"/>
      <c r="CL164" s="112"/>
      <c r="CM164" s="112"/>
      <c r="CN164" s="112"/>
      <c r="CO164" s="112"/>
      <c r="CP164" s="112"/>
      <c r="CQ164" s="112"/>
      <c r="CR164" s="112"/>
      <c r="CS164" s="112"/>
      <c r="CT164" s="112"/>
      <c r="CU164" s="112"/>
      <c r="CV164" s="112"/>
      <c r="CW164" s="112"/>
      <c r="CX164" s="112"/>
      <c r="CY164" s="112"/>
      <c r="CZ164" s="112"/>
      <c r="DA164" s="112"/>
      <c r="DB164" s="112"/>
      <c r="DC164" s="112"/>
      <c r="DD164" s="112"/>
      <c r="DE164" s="112"/>
      <c r="DF164" s="112"/>
      <c r="DG164" s="112"/>
      <c r="DH164" s="112"/>
      <c r="DI164" s="112"/>
      <c r="DJ164" s="112"/>
      <c r="DK164" s="112"/>
      <c r="DL164" s="112"/>
      <c r="DM164" s="112"/>
      <c r="DN164" s="112"/>
      <c r="DO164" s="112"/>
      <c r="DP164" s="112"/>
      <c r="DQ164" s="112"/>
      <c r="DR164" s="112"/>
      <c r="DS164" s="112"/>
      <c r="DT164" s="112"/>
      <c r="DU164" s="112"/>
      <c r="DV164" s="112"/>
      <c r="DW164" s="112"/>
      <c r="DX164" s="112"/>
      <c r="DY164" s="112"/>
    </row>
    <row r="165" spans="1:129" s="79" customFormat="1" x14ac:dyDescent="0.25">
      <c r="A165" s="81"/>
      <c r="B165" s="80"/>
      <c r="C165" s="112"/>
      <c r="D165" s="112"/>
      <c r="E165" s="112"/>
      <c r="F165" s="112"/>
      <c r="G165" s="112"/>
      <c r="H165" s="2"/>
      <c r="I165" s="2"/>
      <c r="J165" s="80"/>
      <c r="K165" s="80"/>
      <c r="L165" s="80"/>
      <c r="M165" s="80"/>
      <c r="V165" s="82"/>
      <c r="W165" s="82"/>
      <c r="X165" s="82"/>
      <c r="Y165" s="82"/>
      <c r="AC165" s="8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112"/>
      <c r="CC165" s="112"/>
      <c r="CD165" s="112"/>
      <c r="CE165" s="112"/>
      <c r="CF165" s="112"/>
      <c r="CG165" s="112"/>
      <c r="CH165" s="112"/>
      <c r="CI165" s="112"/>
      <c r="CJ165" s="112"/>
      <c r="CK165" s="112"/>
      <c r="CL165" s="112"/>
      <c r="CM165" s="112"/>
      <c r="CN165" s="112"/>
      <c r="CO165" s="112"/>
      <c r="CP165" s="112"/>
      <c r="CQ165" s="112"/>
      <c r="CR165" s="112"/>
      <c r="CS165" s="112"/>
      <c r="CT165" s="112"/>
      <c r="CU165" s="112"/>
      <c r="CV165" s="112"/>
      <c r="CW165" s="112"/>
      <c r="CX165" s="112"/>
      <c r="CY165" s="112"/>
      <c r="CZ165" s="112"/>
      <c r="DA165" s="112"/>
      <c r="DB165" s="112"/>
      <c r="DC165" s="112"/>
      <c r="DD165" s="112"/>
      <c r="DE165" s="112"/>
      <c r="DF165" s="112"/>
      <c r="DG165" s="112"/>
      <c r="DH165" s="112"/>
      <c r="DI165" s="112"/>
      <c r="DJ165" s="112"/>
      <c r="DK165" s="112"/>
      <c r="DL165" s="112"/>
      <c r="DM165" s="112"/>
      <c r="DN165" s="112"/>
      <c r="DO165" s="112"/>
      <c r="DP165" s="112"/>
      <c r="DQ165" s="112"/>
      <c r="DR165" s="112"/>
      <c r="DS165" s="112"/>
      <c r="DT165" s="112"/>
      <c r="DU165" s="112"/>
      <c r="DV165" s="112"/>
      <c r="DW165" s="112"/>
      <c r="DX165" s="112"/>
      <c r="DY165" s="112"/>
    </row>
    <row r="166" spans="1:129" s="79" customFormat="1" x14ac:dyDescent="0.25">
      <c r="A166" s="81"/>
      <c r="B166" s="80"/>
      <c r="C166" s="112"/>
      <c r="D166" s="112"/>
      <c r="E166" s="112"/>
      <c r="F166" s="112"/>
      <c r="G166" s="112"/>
      <c r="H166" s="2"/>
      <c r="I166" s="2"/>
      <c r="J166" s="80"/>
      <c r="K166" s="80"/>
      <c r="L166" s="80"/>
      <c r="M166" s="80"/>
      <c r="V166" s="82"/>
      <c r="W166" s="82"/>
      <c r="X166" s="82"/>
      <c r="Y166" s="82"/>
      <c r="AC166" s="8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112"/>
      <c r="BX166" s="112"/>
      <c r="BY166" s="112"/>
      <c r="BZ166" s="112"/>
      <c r="CA166" s="112"/>
      <c r="CB166" s="112"/>
      <c r="CC166" s="112"/>
      <c r="CD166" s="112"/>
      <c r="CE166" s="112"/>
      <c r="CF166" s="112"/>
      <c r="CG166" s="112"/>
      <c r="CH166" s="112"/>
      <c r="CI166" s="112"/>
      <c r="CJ166" s="112"/>
      <c r="CK166" s="112"/>
      <c r="CL166" s="112"/>
      <c r="CM166" s="112"/>
      <c r="CN166" s="112"/>
      <c r="CO166" s="112"/>
      <c r="CP166" s="112"/>
      <c r="CQ166" s="112"/>
      <c r="CR166" s="112"/>
      <c r="CS166" s="112"/>
      <c r="CT166" s="112"/>
      <c r="CU166" s="112"/>
      <c r="CV166" s="112"/>
      <c r="CW166" s="112"/>
      <c r="CX166" s="112"/>
      <c r="CY166" s="112"/>
      <c r="CZ166" s="112"/>
      <c r="DA166" s="112"/>
      <c r="DB166" s="112"/>
      <c r="DC166" s="112"/>
      <c r="DD166" s="112"/>
      <c r="DE166" s="112"/>
      <c r="DF166" s="112"/>
      <c r="DG166" s="112"/>
      <c r="DH166" s="112"/>
      <c r="DI166" s="112"/>
      <c r="DJ166" s="112"/>
      <c r="DK166" s="112"/>
      <c r="DL166" s="112"/>
      <c r="DM166" s="112"/>
      <c r="DN166" s="112"/>
      <c r="DO166" s="112"/>
      <c r="DP166" s="112"/>
      <c r="DQ166" s="112"/>
      <c r="DR166" s="112"/>
      <c r="DS166" s="112"/>
      <c r="DT166" s="112"/>
      <c r="DU166" s="112"/>
      <c r="DV166" s="112"/>
      <c r="DW166" s="112"/>
      <c r="DX166" s="112"/>
      <c r="DY166" s="112"/>
    </row>
    <row r="167" spans="1:129" s="79" customFormat="1" x14ac:dyDescent="0.25">
      <c r="A167" s="81"/>
      <c r="B167" s="80"/>
      <c r="C167" s="112"/>
      <c r="D167" s="112"/>
      <c r="E167" s="112"/>
      <c r="F167" s="112"/>
      <c r="G167" s="112"/>
      <c r="H167" s="2"/>
      <c r="I167" s="2"/>
      <c r="J167" s="80"/>
      <c r="K167" s="80"/>
      <c r="L167" s="80"/>
      <c r="M167" s="80"/>
      <c r="V167" s="82"/>
      <c r="W167" s="82"/>
      <c r="X167" s="82"/>
      <c r="Y167" s="82"/>
      <c r="AC167" s="8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112"/>
      <c r="BQ167" s="112"/>
      <c r="BR167" s="112"/>
      <c r="BS167" s="112"/>
      <c r="BT167" s="112"/>
      <c r="BU167" s="112"/>
      <c r="BV167" s="112"/>
      <c r="BW167" s="112"/>
      <c r="BX167" s="112"/>
      <c r="BY167" s="112"/>
      <c r="BZ167" s="112"/>
      <c r="CA167" s="112"/>
      <c r="CB167" s="112"/>
      <c r="CC167" s="112"/>
      <c r="CD167" s="112"/>
      <c r="CE167" s="112"/>
      <c r="CF167" s="112"/>
      <c r="CG167" s="112"/>
      <c r="CH167" s="112"/>
      <c r="CI167" s="112"/>
      <c r="CJ167" s="112"/>
      <c r="CK167" s="112"/>
      <c r="CL167" s="112"/>
      <c r="CM167" s="112"/>
      <c r="CN167" s="112"/>
      <c r="CO167" s="112"/>
      <c r="CP167" s="112"/>
      <c r="CQ167" s="112"/>
      <c r="CR167" s="112"/>
      <c r="CS167" s="112"/>
      <c r="CT167" s="112"/>
      <c r="CU167" s="112"/>
      <c r="CV167" s="112"/>
      <c r="CW167" s="112"/>
      <c r="CX167" s="112"/>
      <c r="CY167" s="112"/>
      <c r="CZ167" s="112"/>
      <c r="DA167" s="112"/>
      <c r="DB167" s="112"/>
      <c r="DC167" s="112"/>
      <c r="DD167" s="112"/>
      <c r="DE167" s="112"/>
      <c r="DF167" s="112"/>
      <c r="DG167" s="112"/>
      <c r="DH167" s="112"/>
      <c r="DI167" s="112"/>
      <c r="DJ167" s="112"/>
      <c r="DK167" s="112"/>
      <c r="DL167" s="112"/>
      <c r="DM167" s="112"/>
      <c r="DN167" s="112"/>
      <c r="DO167" s="112"/>
      <c r="DP167" s="112"/>
      <c r="DQ167" s="112"/>
      <c r="DR167" s="112"/>
      <c r="DS167" s="112"/>
      <c r="DT167" s="112"/>
      <c r="DU167" s="112"/>
      <c r="DV167" s="112"/>
      <c r="DW167" s="112"/>
      <c r="DX167" s="112"/>
      <c r="DY167" s="112"/>
    </row>
    <row r="168" spans="1:129" s="79" customFormat="1" x14ac:dyDescent="0.25">
      <c r="A168" s="81"/>
      <c r="B168" s="80"/>
      <c r="C168" s="112"/>
      <c r="D168" s="112"/>
      <c r="E168" s="112"/>
      <c r="F168" s="112"/>
      <c r="G168" s="112"/>
      <c r="H168" s="2"/>
      <c r="I168" s="2"/>
      <c r="J168" s="80"/>
      <c r="K168" s="80"/>
      <c r="L168" s="80"/>
      <c r="M168" s="80"/>
      <c r="V168" s="82"/>
      <c r="W168" s="82"/>
      <c r="X168" s="82"/>
      <c r="Y168" s="82"/>
      <c r="AC168" s="8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112"/>
      <c r="CC168" s="112"/>
      <c r="CD168" s="112"/>
      <c r="CE168" s="112"/>
      <c r="CF168" s="112"/>
      <c r="CG168" s="112"/>
      <c r="CH168" s="112"/>
      <c r="CI168" s="112"/>
      <c r="CJ168" s="112"/>
      <c r="CK168" s="112"/>
      <c r="CL168" s="112"/>
      <c r="CM168" s="112"/>
      <c r="CN168" s="112"/>
      <c r="CO168" s="112"/>
      <c r="CP168" s="112"/>
      <c r="CQ168" s="112"/>
      <c r="CR168" s="112"/>
      <c r="CS168" s="112"/>
      <c r="CT168" s="112"/>
      <c r="CU168" s="112"/>
      <c r="CV168" s="112"/>
      <c r="CW168" s="112"/>
      <c r="CX168" s="112"/>
      <c r="CY168" s="112"/>
      <c r="CZ168" s="112"/>
      <c r="DA168" s="112"/>
      <c r="DB168" s="112"/>
      <c r="DC168" s="112"/>
      <c r="DD168" s="112"/>
      <c r="DE168" s="112"/>
      <c r="DF168" s="112"/>
      <c r="DG168" s="112"/>
      <c r="DH168" s="112"/>
      <c r="DI168" s="112"/>
      <c r="DJ168" s="112"/>
      <c r="DK168" s="112"/>
      <c r="DL168" s="112"/>
      <c r="DM168" s="112"/>
      <c r="DN168" s="112"/>
      <c r="DO168" s="112"/>
      <c r="DP168" s="112"/>
      <c r="DQ168" s="112"/>
      <c r="DR168" s="112"/>
      <c r="DS168" s="112"/>
      <c r="DT168" s="112"/>
      <c r="DU168" s="112"/>
      <c r="DV168" s="112"/>
      <c r="DW168" s="112"/>
      <c r="DX168" s="112"/>
      <c r="DY168" s="112"/>
    </row>
    <row r="169" spans="1:129" s="79" customFormat="1" x14ac:dyDescent="0.25">
      <c r="A169" s="81"/>
      <c r="B169" s="80"/>
      <c r="C169" s="112"/>
      <c r="D169" s="112"/>
      <c r="E169" s="112"/>
      <c r="F169" s="112"/>
      <c r="G169" s="112"/>
      <c r="H169" s="2"/>
      <c r="I169" s="2"/>
      <c r="J169" s="80"/>
      <c r="K169" s="80"/>
      <c r="L169" s="80"/>
      <c r="M169" s="80"/>
      <c r="V169" s="82"/>
      <c r="W169" s="82"/>
      <c r="X169" s="82"/>
      <c r="Y169" s="82"/>
      <c r="AC169" s="8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112"/>
      <c r="BQ169" s="112"/>
      <c r="BR169" s="112"/>
      <c r="BS169" s="112"/>
      <c r="BT169" s="112"/>
      <c r="BU169" s="112"/>
      <c r="BV169" s="112"/>
      <c r="BW169" s="112"/>
      <c r="BX169" s="112"/>
      <c r="BY169" s="112"/>
      <c r="BZ169" s="112"/>
      <c r="CA169" s="112"/>
      <c r="CB169" s="112"/>
      <c r="CC169" s="112"/>
      <c r="CD169" s="112"/>
      <c r="CE169" s="112"/>
      <c r="CF169" s="112"/>
      <c r="CG169" s="112"/>
      <c r="CH169" s="112"/>
      <c r="CI169" s="112"/>
      <c r="CJ169" s="112"/>
      <c r="CK169" s="112"/>
      <c r="CL169" s="112"/>
      <c r="CM169" s="112"/>
      <c r="CN169" s="112"/>
      <c r="CO169" s="112"/>
      <c r="CP169" s="112"/>
      <c r="CQ169" s="112"/>
      <c r="CR169" s="112"/>
      <c r="CS169" s="112"/>
      <c r="CT169" s="112"/>
      <c r="CU169" s="112"/>
      <c r="CV169" s="112"/>
      <c r="CW169" s="112"/>
      <c r="CX169" s="112"/>
      <c r="CY169" s="112"/>
      <c r="CZ169" s="112"/>
      <c r="DA169" s="112"/>
      <c r="DB169" s="112"/>
      <c r="DC169" s="112"/>
      <c r="DD169" s="112"/>
      <c r="DE169" s="112"/>
      <c r="DF169" s="112"/>
      <c r="DG169" s="112"/>
      <c r="DH169" s="112"/>
      <c r="DI169" s="112"/>
      <c r="DJ169" s="112"/>
      <c r="DK169" s="112"/>
      <c r="DL169" s="112"/>
      <c r="DM169" s="112"/>
      <c r="DN169" s="112"/>
      <c r="DO169" s="112"/>
      <c r="DP169" s="112"/>
      <c r="DQ169" s="112"/>
      <c r="DR169" s="112"/>
      <c r="DS169" s="112"/>
      <c r="DT169" s="112"/>
      <c r="DU169" s="112"/>
      <c r="DV169" s="112"/>
      <c r="DW169" s="112"/>
      <c r="DX169" s="112"/>
      <c r="DY169" s="112"/>
    </row>
    <row r="170" spans="1:129" s="79" customFormat="1" x14ac:dyDescent="0.25">
      <c r="A170" s="81"/>
      <c r="B170" s="80"/>
      <c r="C170" s="112"/>
      <c r="D170" s="112"/>
      <c r="E170" s="112"/>
      <c r="F170" s="112"/>
      <c r="G170" s="112"/>
      <c r="H170" s="2"/>
      <c r="I170" s="2"/>
      <c r="J170" s="80"/>
      <c r="K170" s="80"/>
      <c r="L170" s="80"/>
      <c r="M170" s="80"/>
      <c r="V170" s="82"/>
      <c r="W170" s="82"/>
      <c r="X170" s="82"/>
      <c r="Y170" s="82"/>
      <c r="AC170" s="8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112"/>
      <c r="BQ170" s="112"/>
      <c r="BR170" s="112"/>
      <c r="BS170" s="112"/>
      <c r="BT170" s="112"/>
      <c r="BU170" s="112"/>
      <c r="BV170" s="112"/>
      <c r="BW170" s="112"/>
      <c r="BX170" s="112"/>
      <c r="BY170" s="112"/>
      <c r="BZ170" s="112"/>
      <c r="CA170" s="112"/>
      <c r="CB170" s="112"/>
      <c r="CC170" s="112"/>
      <c r="CD170" s="112"/>
      <c r="CE170" s="112"/>
      <c r="CF170" s="112"/>
      <c r="CG170" s="112"/>
      <c r="CH170" s="112"/>
      <c r="CI170" s="112"/>
      <c r="CJ170" s="112"/>
      <c r="CK170" s="112"/>
      <c r="CL170" s="112"/>
      <c r="CM170" s="112"/>
      <c r="CN170" s="112"/>
      <c r="CO170" s="112"/>
      <c r="CP170" s="112"/>
      <c r="CQ170" s="112"/>
      <c r="CR170" s="112"/>
      <c r="CS170" s="112"/>
      <c r="CT170" s="112"/>
      <c r="CU170" s="112"/>
      <c r="CV170" s="112"/>
      <c r="CW170" s="112"/>
      <c r="CX170" s="112"/>
      <c r="CY170" s="112"/>
      <c r="CZ170" s="112"/>
      <c r="DA170" s="112"/>
      <c r="DB170" s="112"/>
      <c r="DC170" s="112"/>
      <c r="DD170" s="112"/>
      <c r="DE170" s="112"/>
      <c r="DF170" s="112"/>
      <c r="DG170" s="112"/>
      <c r="DH170" s="112"/>
      <c r="DI170" s="112"/>
      <c r="DJ170" s="112"/>
      <c r="DK170" s="112"/>
      <c r="DL170" s="112"/>
      <c r="DM170" s="112"/>
      <c r="DN170" s="112"/>
      <c r="DO170" s="112"/>
      <c r="DP170" s="112"/>
      <c r="DQ170" s="112"/>
      <c r="DR170" s="112"/>
      <c r="DS170" s="112"/>
      <c r="DT170" s="112"/>
      <c r="DU170" s="112"/>
      <c r="DV170" s="112"/>
      <c r="DW170" s="112"/>
      <c r="DX170" s="112"/>
      <c r="DY170" s="112"/>
    </row>
    <row r="171" spans="1:129" s="79" customFormat="1" x14ac:dyDescent="0.25">
      <c r="A171" s="81"/>
      <c r="B171" s="80"/>
      <c r="C171" s="112"/>
      <c r="D171" s="112"/>
      <c r="E171" s="112"/>
      <c r="F171" s="112"/>
      <c r="G171" s="112"/>
      <c r="H171" s="2"/>
      <c r="I171" s="2"/>
      <c r="J171" s="80"/>
      <c r="K171" s="80"/>
      <c r="L171" s="80"/>
      <c r="M171" s="80"/>
      <c r="V171" s="82"/>
      <c r="W171" s="82"/>
      <c r="X171" s="82"/>
      <c r="Y171" s="82"/>
      <c r="AC171" s="8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  <c r="BJ171" s="112"/>
      <c r="BK171" s="112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112"/>
      <c r="CC171" s="112"/>
      <c r="CD171" s="112"/>
      <c r="CE171" s="112"/>
      <c r="CF171" s="112"/>
      <c r="CG171" s="112"/>
      <c r="CH171" s="112"/>
      <c r="CI171" s="112"/>
      <c r="CJ171" s="112"/>
      <c r="CK171" s="112"/>
      <c r="CL171" s="112"/>
      <c r="CM171" s="112"/>
      <c r="CN171" s="112"/>
      <c r="CO171" s="112"/>
      <c r="CP171" s="112"/>
      <c r="CQ171" s="112"/>
      <c r="CR171" s="112"/>
      <c r="CS171" s="112"/>
      <c r="CT171" s="112"/>
      <c r="CU171" s="112"/>
      <c r="CV171" s="112"/>
      <c r="CW171" s="112"/>
      <c r="CX171" s="112"/>
      <c r="CY171" s="112"/>
      <c r="CZ171" s="112"/>
      <c r="DA171" s="112"/>
      <c r="DB171" s="112"/>
      <c r="DC171" s="112"/>
      <c r="DD171" s="112"/>
      <c r="DE171" s="112"/>
      <c r="DF171" s="112"/>
      <c r="DG171" s="112"/>
      <c r="DH171" s="112"/>
      <c r="DI171" s="112"/>
      <c r="DJ171" s="112"/>
      <c r="DK171" s="112"/>
      <c r="DL171" s="112"/>
      <c r="DM171" s="112"/>
      <c r="DN171" s="112"/>
      <c r="DO171" s="112"/>
      <c r="DP171" s="112"/>
      <c r="DQ171" s="112"/>
      <c r="DR171" s="112"/>
      <c r="DS171" s="112"/>
      <c r="DT171" s="112"/>
      <c r="DU171" s="112"/>
      <c r="DV171" s="112"/>
      <c r="DW171" s="112"/>
      <c r="DX171" s="112"/>
      <c r="DY171" s="112"/>
    </row>
    <row r="172" spans="1:129" s="79" customFormat="1" x14ac:dyDescent="0.25">
      <c r="A172" s="81"/>
      <c r="B172" s="80"/>
      <c r="C172" s="112"/>
      <c r="D172" s="112"/>
      <c r="E172" s="112"/>
      <c r="F172" s="112"/>
      <c r="G172" s="112"/>
      <c r="H172" s="2"/>
      <c r="I172" s="2"/>
      <c r="J172" s="80"/>
      <c r="K172" s="80"/>
      <c r="L172" s="80"/>
      <c r="M172" s="80"/>
      <c r="V172" s="82"/>
      <c r="W172" s="82"/>
      <c r="X172" s="82"/>
      <c r="Y172" s="82"/>
      <c r="AC172" s="8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  <c r="BM172" s="112"/>
      <c r="BN172" s="112"/>
      <c r="BO172" s="112"/>
      <c r="BP172" s="112"/>
      <c r="BQ172" s="112"/>
      <c r="BR172" s="112"/>
      <c r="BS172" s="112"/>
      <c r="BT172" s="112"/>
      <c r="BU172" s="112"/>
      <c r="BV172" s="112"/>
      <c r="BW172" s="112"/>
      <c r="BX172" s="112"/>
      <c r="BY172" s="112"/>
      <c r="BZ172" s="112"/>
      <c r="CA172" s="112"/>
      <c r="CB172" s="112"/>
      <c r="CC172" s="112"/>
      <c r="CD172" s="112"/>
      <c r="CE172" s="112"/>
      <c r="CF172" s="112"/>
      <c r="CG172" s="112"/>
      <c r="CH172" s="112"/>
      <c r="CI172" s="112"/>
      <c r="CJ172" s="112"/>
      <c r="CK172" s="112"/>
      <c r="CL172" s="112"/>
      <c r="CM172" s="112"/>
      <c r="CN172" s="112"/>
      <c r="CO172" s="112"/>
      <c r="CP172" s="112"/>
      <c r="CQ172" s="112"/>
      <c r="CR172" s="112"/>
      <c r="CS172" s="112"/>
      <c r="CT172" s="112"/>
      <c r="CU172" s="112"/>
      <c r="CV172" s="112"/>
      <c r="CW172" s="112"/>
      <c r="CX172" s="112"/>
      <c r="CY172" s="112"/>
      <c r="CZ172" s="112"/>
      <c r="DA172" s="112"/>
      <c r="DB172" s="112"/>
      <c r="DC172" s="112"/>
      <c r="DD172" s="112"/>
      <c r="DE172" s="112"/>
      <c r="DF172" s="112"/>
      <c r="DG172" s="112"/>
      <c r="DH172" s="112"/>
      <c r="DI172" s="112"/>
      <c r="DJ172" s="112"/>
      <c r="DK172" s="112"/>
      <c r="DL172" s="112"/>
      <c r="DM172" s="112"/>
      <c r="DN172" s="112"/>
      <c r="DO172" s="112"/>
      <c r="DP172" s="112"/>
      <c r="DQ172" s="112"/>
      <c r="DR172" s="112"/>
      <c r="DS172" s="112"/>
      <c r="DT172" s="112"/>
      <c r="DU172" s="112"/>
      <c r="DV172" s="112"/>
      <c r="DW172" s="112"/>
      <c r="DX172" s="112"/>
      <c r="DY172" s="112"/>
    </row>
    <row r="173" spans="1:129" s="79" customFormat="1" x14ac:dyDescent="0.25">
      <c r="A173" s="81"/>
      <c r="B173" s="80"/>
      <c r="C173" s="112"/>
      <c r="D173" s="112"/>
      <c r="E173" s="112"/>
      <c r="F173" s="112"/>
      <c r="G173" s="112"/>
      <c r="H173" s="2"/>
      <c r="I173" s="2"/>
      <c r="J173" s="80"/>
      <c r="K173" s="80"/>
      <c r="L173" s="80"/>
      <c r="M173" s="80"/>
      <c r="V173" s="82"/>
      <c r="W173" s="82"/>
      <c r="X173" s="82"/>
      <c r="Y173" s="82"/>
      <c r="AC173" s="8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  <c r="BJ173" s="112"/>
      <c r="BK173" s="112"/>
      <c r="BL173" s="112"/>
      <c r="BM173" s="112"/>
      <c r="BN173" s="112"/>
      <c r="BO173" s="112"/>
      <c r="BP173" s="112"/>
      <c r="BQ173" s="112"/>
      <c r="BR173" s="112"/>
      <c r="BS173" s="112"/>
      <c r="BT173" s="112"/>
      <c r="BU173" s="112"/>
      <c r="BV173" s="112"/>
      <c r="BW173" s="112"/>
      <c r="BX173" s="112"/>
      <c r="BY173" s="112"/>
      <c r="BZ173" s="112"/>
      <c r="CA173" s="112"/>
      <c r="CB173" s="112"/>
      <c r="CC173" s="112"/>
      <c r="CD173" s="112"/>
      <c r="CE173" s="112"/>
      <c r="CF173" s="112"/>
      <c r="CG173" s="112"/>
      <c r="CH173" s="112"/>
      <c r="CI173" s="112"/>
      <c r="CJ173" s="112"/>
      <c r="CK173" s="112"/>
      <c r="CL173" s="112"/>
      <c r="CM173" s="112"/>
      <c r="CN173" s="112"/>
      <c r="CO173" s="112"/>
      <c r="CP173" s="112"/>
      <c r="CQ173" s="112"/>
      <c r="CR173" s="112"/>
      <c r="CS173" s="112"/>
      <c r="CT173" s="112"/>
      <c r="CU173" s="112"/>
      <c r="CV173" s="112"/>
      <c r="CW173" s="112"/>
      <c r="CX173" s="112"/>
      <c r="CY173" s="112"/>
      <c r="CZ173" s="112"/>
      <c r="DA173" s="112"/>
      <c r="DB173" s="112"/>
      <c r="DC173" s="112"/>
      <c r="DD173" s="112"/>
      <c r="DE173" s="112"/>
      <c r="DF173" s="112"/>
      <c r="DG173" s="112"/>
      <c r="DH173" s="112"/>
      <c r="DI173" s="112"/>
      <c r="DJ173" s="112"/>
      <c r="DK173" s="112"/>
      <c r="DL173" s="112"/>
      <c r="DM173" s="112"/>
      <c r="DN173" s="112"/>
      <c r="DO173" s="112"/>
      <c r="DP173" s="112"/>
      <c r="DQ173" s="112"/>
      <c r="DR173" s="112"/>
      <c r="DS173" s="112"/>
      <c r="DT173" s="112"/>
      <c r="DU173" s="112"/>
      <c r="DV173" s="112"/>
      <c r="DW173" s="112"/>
      <c r="DX173" s="112"/>
      <c r="DY173" s="112"/>
    </row>
    <row r="174" spans="1:129" s="79" customFormat="1" x14ac:dyDescent="0.25">
      <c r="A174" s="81"/>
      <c r="B174" s="80"/>
      <c r="C174" s="112"/>
      <c r="D174" s="112"/>
      <c r="E174" s="112"/>
      <c r="F174" s="112"/>
      <c r="G174" s="112"/>
      <c r="H174" s="2"/>
      <c r="I174" s="2"/>
      <c r="J174" s="80"/>
      <c r="K174" s="80"/>
      <c r="L174" s="80"/>
      <c r="M174" s="80"/>
      <c r="V174" s="82"/>
      <c r="W174" s="82"/>
      <c r="X174" s="82"/>
      <c r="Y174" s="82"/>
      <c r="AC174" s="8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2"/>
      <c r="BQ174" s="112"/>
      <c r="BR174" s="112"/>
      <c r="BS174" s="112"/>
      <c r="BT174" s="112"/>
      <c r="BU174" s="112"/>
      <c r="BV174" s="112"/>
      <c r="BW174" s="112"/>
      <c r="BX174" s="112"/>
      <c r="BY174" s="112"/>
      <c r="BZ174" s="112"/>
      <c r="CA174" s="112"/>
      <c r="CB174" s="112"/>
      <c r="CC174" s="112"/>
      <c r="CD174" s="112"/>
      <c r="CE174" s="112"/>
      <c r="CF174" s="112"/>
      <c r="CG174" s="112"/>
      <c r="CH174" s="112"/>
      <c r="CI174" s="112"/>
      <c r="CJ174" s="112"/>
      <c r="CK174" s="112"/>
      <c r="CL174" s="112"/>
      <c r="CM174" s="112"/>
      <c r="CN174" s="112"/>
      <c r="CO174" s="112"/>
      <c r="CP174" s="112"/>
      <c r="CQ174" s="112"/>
      <c r="CR174" s="112"/>
      <c r="CS174" s="112"/>
      <c r="CT174" s="112"/>
      <c r="CU174" s="112"/>
      <c r="CV174" s="112"/>
      <c r="CW174" s="112"/>
      <c r="CX174" s="112"/>
      <c r="CY174" s="112"/>
      <c r="CZ174" s="112"/>
      <c r="DA174" s="112"/>
      <c r="DB174" s="112"/>
      <c r="DC174" s="112"/>
      <c r="DD174" s="112"/>
      <c r="DE174" s="112"/>
      <c r="DF174" s="112"/>
      <c r="DG174" s="112"/>
      <c r="DH174" s="112"/>
      <c r="DI174" s="112"/>
      <c r="DJ174" s="112"/>
      <c r="DK174" s="112"/>
      <c r="DL174" s="112"/>
      <c r="DM174" s="112"/>
      <c r="DN174" s="112"/>
      <c r="DO174" s="112"/>
      <c r="DP174" s="112"/>
      <c r="DQ174" s="112"/>
      <c r="DR174" s="112"/>
      <c r="DS174" s="112"/>
      <c r="DT174" s="112"/>
      <c r="DU174" s="112"/>
      <c r="DV174" s="112"/>
      <c r="DW174" s="112"/>
      <c r="DX174" s="112"/>
      <c r="DY174" s="112"/>
    </row>
    <row r="175" spans="1:129" s="79" customFormat="1" x14ac:dyDescent="0.25">
      <c r="A175" s="81"/>
      <c r="B175" s="80"/>
      <c r="C175" s="112"/>
      <c r="D175" s="112"/>
      <c r="E175" s="112"/>
      <c r="F175" s="112"/>
      <c r="G175" s="112"/>
      <c r="H175" s="2"/>
      <c r="I175" s="2"/>
      <c r="J175" s="80"/>
      <c r="K175" s="80"/>
      <c r="L175" s="80"/>
      <c r="M175" s="80"/>
      <c r="V175" s="82"/>
      <c r="W175" s="82"/>
      <c r="X175" s="82"/>
      <c r="Y175" s="82"/>
      <c r="AC175" s="8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2"/>
      <c r="AY175" s="112"/>
      <c r="AZ175" s="112"/>
      <c r="BA175" s="112"/>
      <c r="BB175" s="112"/>
      <c r="BC175" s="112"/>
      <c r="BD175" s="112"/>
      <c r="BE175" s="112"/>
      <c r="BF175" s="112"/>
      <c r="BG175" s="112"/>
      <c r="BH175" s="112"/>
      <c r="BI175" s="112"/>
      <c r="BJ175" s="112"/>
      <c r="BK175" s="112"/>
      <c r="BL175" s="112"/>
      <c r="BM175" s="112"/>
      <c r="BN175" s="112"/>
      <c r="BO175" s="112"/>
      <c r="BP175" s="112"/>
      <c r="BQ175" s="112"/>
      <c r="BR175" s="112"/>
      <c r="BS175" s="112"/>
      <c r="BT175" s="112"/>
      <c r="BU175" s="112"/>
      <c r="BV175" s="112"/>
      <c r="BW175" s="112"/>
      <c r="BX175" s="112"/>
      <c r="BY175" s="112"/>
      <c r="BZ175" s="112"/>
      <c r="CA175" s="112"/>
      <c r="CB175" s="112"/>
      <c r="CC175" s="112"/>
      <c r="CD175" s="112"/>
      <c r="CE175" s="112"/>
      <c r="CF175" s="112"/>
      <c r="CG175" s="112"/>
      <c r="CH175" s="112"/>
      <c r="CI175" s="112"/>
      <c r="CJ175" s="112"/>
      <c r="CK175" s="112"/>
      <c r="CL175" s="112"/>
      <c r="CM175" s="112"/>
      <c r="CN175" s="112"/>
      <c r="CO175" s="112"/>
      <c r="CP175" s="112"/>
      <c r="CQ175" s="112"/>
      <c r="CR175" s="112"/>
      <c r="CS175" s="112"/>
      <c r="CT175" s="112"/>
      <c r="CU175" s="112"/>
      <c r="CV175" s="112"/>
      <c r="CW175" s="112"/>
      <c r="CX175" s="112"/>
      <c r="CY175" s="112"/>
      <c r="CZ175" s="112"/>
      <c r="DA175" s="112"/>
      <c r="DB175" s="112"/>
      <c r="DC175" s="112"/>
      <c r="DD175" s="112"/>
      <c r="DE175" s="112"/>
      <c r="DF175" s="112"/>
      <c r="DG175" s="112"/>
      <c r="DH175" s="112"/>
      <c r="DI175" s="112"/>
      <c r="DJ175" s="112"/>
      <c r="DK175" s="112"/>
      <c r="DL175" s="112"/>
      <c r="DM175" s="112"/>
      <c r="DN175" s="112"/>
      <c r="DO175" s="112"/>
      <c r="DP175" s="112"/>
      <c r="DQ175" s="112"/>
      <c r="DR175" s="112"/>
      <c r="DS175" s="112"/>
      <c r="DT175" s="112"/>
      <c r="DU175" s="112"/>
      <c r="DV175" s="112"/>
      <c r="DW175" s="112"/>
      <c r="DX175" s="112"/>
      <c r="DY175" s="112"/>
    </row>
    <row r="176" spans="1:129" s="79" customFormat="1" x14ac:dyDescent="0.25">
      <c r="A176" s="81"/>
      <c r="B176" s="80"/>
      <c r="C176" s="112"/>
      <c r="D176" s="112"/>
      <c r="E176" s="112"/>
      <c r="F176" s="112"/>
      <c r="G176" s="112"/>
      <c r="H176" s="2"/>
      <c r="I176" s="2"/>
      <c r="J176" s="80"/>
      <c r="K176" s="80"/>
      <c r="L176" s="80"/>
      <c r="M176" s="80"/>
      <c r="V176" s="82"/>
      <c r="W176" s="82"/>
      <c r="X176" s="82"/>
      <c r="Y176" s="82"/>
      <c r="AC176" s="8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  <c r="BM176" s="112"/>
      <c r="BN176" s="112"/>
      <c r="BO176" s="112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2"/>
      <c r="CA176" s="112"/>
      <c r="CB176" s="112"/>
      <c r="CC176" s="112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2"/>
      <c r="CO176" s="112"/>
      <c r="CP176" s="112"/>
      <c r="CQ176" s="112"/>
      <c r="CR176" s="112"/>
      <c r="CS176" s="112"/>
      <c r="CT176" s="112"/>
      <c r="CU176" s="112"/>
      <c r="CV176" s="112"/>
      <c r="CW176" s="112"/>
      <c r="CX176" s="112"/>
      <c r="CY176" s="112"/>
      <c r="CZ176" s="112"/>
      <c r="DA176" s="112"/>
      <c r="DB176" s="112"/>
      <c r="DC176" s="112"/>
      <c r="DD176" s="112"/>
      <c r="DE176" s="112"/>
      <c r="DF176" s="112"/>
      <c r="DG176" s="112"/>
      <c r="DH176" s="112"/>
      <c r="DI176" s="112"/>
      <c r="DJ176" s="112"/>
      <c r="DK176" s="112"/>
      <c r="DL176" s="112"/>
      <c r="DM176" s="112"/>
      <c r="DN176" s="112"/>
      <c r="DO176" s="112"/>
      <c r="DP176" s="112"/>
      <c r="DQ176" s="112"/>
      <c r="DR176" s="112"/>
      <c r="DS176" s="112"/>
      <c r="DT176" s="112"/>
      <c r="DU176" s="112"/>
      <c r="DV176" s="112"/>
      <c r="DW176" s="112"/>
      <c r="DX176" s="112"/>
      <c r="DY176" s="112"/>
    </row>
    <row r="177" spans="1:129" s="79" customFormat="1" x14ac:dyDescent="0.25">
      <c r="A177" s="81"/>
      <c r="B177" s="80"/>
      <c r="C177" s="112"/>
      <c r="D177" s="112"/>
      <c r="E177" s="112"/>
      <c r="F177" s="112"/>
      <c r="G177" s="112"/>
      <c r="H177" s="2"/>
      <c r="I177" s="2"/>
      <c r="J177" s="80"/>
      <c r="K177" s="80"/>
      <c r="L177" s="80"/>
      <c r="M177" s="80"/>
      <c r="V177" s="82"/>
      <c r="W177" s="82"/>
      <c r="X177" s="82"/>
      <c r="Y177" s="82"/>
      <c r="AC177" s="8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2"/>
      <c r="BM177" s="112"/>
      <c r="BN177" s="112"/>
      <c r="BO177" s="112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2"/>
      <c r="CA177" s="112"/>
      <c r="CB177" s="112"/>
      <c r="CC177" s="112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2"/>
      <c r="CO177" s="112"/>
      <c r="CP177" s="112"/>
      <c r="CQ177" s="112"/>
      <c r="CR177" s="112"/>
      <c r="CS177" s="112"/>
      <c r="CT177" s="112"/>
      <c r="CU177" s="112"/>
      <c r="CV177" s="112"/>
      <c r="CW177" s="112"/>
      <c r="CX177" s="112"/>
      <c r="CY177" s="112"/>
      <c r="CZ177" s="112"/>
      <c r="DA177" s="112"/>
      <c r="DB177" s="112"/>
      <c r="DC177" s="112"/>
      <c r="DD177" s="112"/>
      <c r="DE177" s="112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2"/>
      <c r="DQ177" s="112"/>
      <c r="DR177" s="112"/>
      <c r="DS177" s="112"/>
      <c r="DT177" s="112"/>
      <c r="DU177" s="112"/>
      <c r="DV177" s="112"/>
      <c r="DW177" s="112"/>
      <c r="DX177" s="112"/>
      <c r="DY177" s="112"/>
    </row>
    <row r="178" spans="1:129" s="79" customFormat="1" x14ac:dyDescent="0.25">
      <c r="A178" s="81"/>
      <c r="B178" s="80"/>
      <c r="C178" s="112"/>
      <c r="D178" s="112"/>
      <c r="E178" s="112"/>
      <c r="F178" s="112"/>
      <c r="G178" s="112"/>
      <c r="H178" s="2"/>
      <c r="I178" s="2"/>
      <c r="J178" s="80"/>
      <c r="K178" s="80"/>
      <c r="L178" s="80"/>
      <c r="M178" s="80"/>
      <c r="V178" s="82"/>
      <c r="W178" s="82"/>
      <c r="X178" s="82"/>
      <c r="Y178" s="82"/>
      <c r="AC178" s="8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  <c r="BM178" s="112"/>
      <c r="BN178" s="112"/>
      <c r="BO178" s="112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2"/>
      <c r="CA178" s="112"/>
      <c r="CB178" s="112"/>
      <c r="CC178" s="112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2"/>
      <c r="CO178" s="112"/>
      <c r="CP178" s="112"/>
      <c r="CQ178" s="112"/>
      <c r="CR178" s="112"/>
      <c r="CS178" s="112"/>
      <c r="CT178" s="112"/>
      <c r="CU178" s="112"/>
      <c r="CV178" s="112"/>
      <c r="CW178" s="112"/>
      <c r="CX178" s="112"/>
      <c r="CY178" s="112"/>
      <c r="CZ178" s="112"/>
      <c r="DA178" s="112"/>
      <c r="DB178" s="112"/>
      <c r="DC178" s="112"/>
      <c r="DD178" s="112"/>
      <c r="DE178" s="112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2"/>
      <c r="DQ178" s="112"/>
      <c r="DR178" s="112"/>
      <c r="DS178" s="112"/>
      <c r="DT178" s="112"/>
      <c r="DU178" s="112"/>
      <c r="DV178" s="112"/>
      <c r="DW178" s="112"/>
      <c r="DX178" s="112"/>
      <c r="DY178" s="112"/>
    </row>
    <row r="179" spans="1:129" s="79" customFormat="1" x14ac:dyDescent="0.25">
      <c r="A179" s="81"/>
      <c r="B179" s="80"/>
      <c r="C179" s="112"/>
      <c r="D179" s="112"/>
      <c r="E179" s="112"/>
      <c r="F179" s="112"/>
      <c r="G179" s="112"/>
      <c r="H179" s="2"/>
      <c r="I179" s="2"/>
      <c r="J179" s="80"/>
      <c r="K179" s="80"/>
      <c r="L179" s="80"/>
      <c r="M179" s="80"/>
      <c r="V179" s="82"/>
      <c r="W179" s="82"/>
      <c r="X179" s="82"/>
      <c r="Y179" s="82"/>
      <c r="AC179" s="8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2"/>
      <c r="BM179" s="112"/>
      <c r="BN179" s="112"/>
      <c r="BO179" s="112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2"/>
      <c r="CA179" s="112"/>
      <c r="CB179" s="112"/>
      <c r="CC179" s="112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2"/>
      <c r="CO179" s="112"/>
      <c r="CP179" s="112"/>
      <c r="CQ179" s="112"/>
      <c r="CR179" s="112"/>
      <c r="CS179" s="112"/>
      <c r="CT179" s="112"/>
      <c r="CU179" s="112"/>
      <c r="CV179" s="112"/>
      <c r="CW179" s="112"/>
      <c r="CX179" s="112"/>
      <c r="CY179" s="112"/>
      <c r="CZ179" s="112"/>
      <c r="DA179" s="112"/>
      <c r="DB179" s="112"/>
      <c r="DC179" s="112"/>
      <c r="DD179" s="112"/>
      <c r="DE179" s="112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2"/>
      <c r="DQ179" s="112"/>
      <c r="DR179" s="112"/>
      <c r="DS179" s="112"/>
      <c r="DT179" s="112"/>
      <c r="DU179" s="112"/>
      <c r="DV179" s="112"/>
      <c r="DW179" s="112"/>
      <c r="DX179" s="112"/>
      <c r="DY179" s="112"/>
    </row>
    <row r="180" spans="1:129" s="79" customFormat="1" x14ac:dyDescent="0.25">
      <c r="A180" s="81"/>
      <c r="B180" s="80"/>
      <c r="C180" s="112"/>
      <c r="D180" s="112"/>
      <c r="E180" s="112"/>
      <c r="F180" s="112"/>
      <c r="G180" s="112"/>
      <c r="H180" s="2"/>
      <c r="I180" s="2"/>
      <c r="J180" s="80"/>
      <c r="K180" s="80"/>
      <c r="L180" s="80"/>
      <c r="M180" s="80"/>
      <c r="V180" s="82"/>
      <c r="W180" s="82"/>
      <c r="X180" s="82"/>
      <c r="Y180" s="82"/>
      <c r="AC180" s="8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2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2"/>
      <c r="CR180" s="112"/>
      <c r="CS180" s="112"/>
      <c r="CT180" s="112"/>
      <c r="CU180" s="112"/>
      <c r="CV180" s="112"/>
      <c r="CW180" s="112"/>
      <c r="CX180" s="112"/>
      <c r="CY180" s="112"/>
      <c r="CZ180" s="112"/>
      <c r="DA180" s="112"/>
      <c r="DB180" s="112"/>
      <c r="DC180" s="112"/>
      <c r="DD180" s="112"/>
      <c r="DE180" s="112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2"/>
      <c r="DQ180" s="112"/>
      <c r="DR180" s="112"/>
      <c r="DS180" s="112"/>
      <c r="DT180" s="112"/>
      <c r="DU180" s="112"/>
      <c r="DV180" s="112"/>
      <c r="DW180" s="112"/>
      <c r="DX180" s="112"/>
      <c r="DY180" s="112"/>
    </row>
    <row r="181" spans="1:129" s="79" customFormat="1" x14ac:dyDescent="0.25">
      <c r="A181" s="81"/>
      <c r="B181" s="80"/>
      <c r="C181" s="112"/>
      <c r="D181" s="112"/>
      <c r="E181" s="112"/>
      <c r="F181" s="112"/>
      <c r="G181" s="112"/>
      <c r="H181" s="2"/>
      <c r="I181" s="2"/>
      <c r="J181" s="80"/>
      <c r="K181" s="80"/>
      <c r="L181" s="80"/>
      <c r="M181" s="80"/>
      <c r="V181" s="82"/>
      <c r="W181" s="82"/>
      <c r="X181" s="82"/>
      <c r="Y181" s="82"/>
      <c r="AC181" s="8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2"/>
      <c r="CA181" s="112"/>
      <c r="CB181" s="112"/>
      <c r="CC181" s="112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2"/>
      <c r="CO181" s="112"/>
      <c r="CP181" s="112"/>
      <c r="CQ181" s="112"/>
      <c r="CR181" s="112"/>
      <c r="CS181" s="112"/>
      <c r="CT181" s="112"/>
      <c r="CU181" s="112"/>
      <c r="CV181" s="112"/>
      <c r="CW181" s="112"/>
      <c r="CX181" s="112"/>
      <c r="CY181" s="112"/>
      <c r="CZ181" s="112"/>
      <c r="DA181" s="112"/>
      <c r="DB181" s="112"/>
      <c r="DC181" s="112"/>
      <c r="DD181" s="112"/>
      <c r="DE181" s="112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2"/>
      <c r="DQ181" s="112"/>
      <c r="DR181" s="112"/>
      <c r="DS181" s="112"/>
      <c r="DT181" s="112"/>
      <c r="DU181" s="112"/>
      <c r="DV181" s="112"/>
      <c r="DW181" s="112"/>
      <c r="DX181" s="112"/>
      <c r="DY181" s="112"/>
    </row>
    <row r="182" spans="1:129" s="79" customFormat="1" x14ac:dyDescent="0.25">
      <c r="A182" s="81"/>
      <c r="B182" s="80"/>
      <c r="C182" s="112"/>
      <c r="D182" s="112"/>
      <c r="E182" s="112"/>
      <c r="F182" s="112"/>
      <c r="G182" s="112"/>
      <c r="H182" s="2"/>
      <c r="I182" s="2"/>
      <c r="J182" s="80"/>
      <c r="K182" s="80"/>
      <c r="L182" s="80"/>
      <c r="M182" s="80"/>
      <c r="V182" s="82"/>
      <c r="W182" s="82"/>
      <c r="X182" s="82"/>
      <c r="Y182" s="82"/>
      <c r="AC182" s="8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12"/>
      <c r="CF182" s="112"/>
      <c r="CG182" s="112"/>
      <c r="CH182" s="112"/>
      <c r="CI182" s="112"/>
      <c r="CJ182" s="112"/>
      <c r="CK182" s="112"/>
      <c r="CL182" s="112"/>
      <c r="CM182" s="112"/>
      <c r="CN182" s="112"/>
      <c r="CO182" s="112"/>
      <c r="CP182" s="112"/>
      <c r="CQ182" s="112"/>
      <c r="CR182" s="112"/>
      <c r="CS182" s="112"/>
      <c r="CT182" s="112"/>
      <c r="CU182" s="112"/>
      <c r="CV182" s="112"/>
      <c r="CW182" s="112"/>
      <c r="CX182" s="112"/>
      <c r="CY182" s="112"/>
      <c r="CZ182" s="112"/>
      <c r="DA182" s="112"/>
      <c r="DB182" s="112"/>
      <c r="DC182" s="112"/>
      <c r="DD182" s="112"/>
      <c r="DE182" s="112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2"/>
      <c r="DQ182" s="112"/>
      <c r="DR182" s="112"/>
      <c r="DS182" s="112"/>
      <c r="DT182" s="112"/>
      <c r="DU182" s="112"/>
      <c r="DV182" s="112"/>
      <c r="DW182" s="112"/>
      <c r="DX182" s="112"/>
      <c r="DY182" s="112"/>
    </row>
    <row r="183" spans="1:129" s="79" customFormat="1" x14ac:dyDescent="0.25">
      <c r="A183" s="81"/>
      <c r="B183" s="80"/>
      <c r="C183" s="112"/>
      <c r="D183" s="112"/>
      <c r="E183" s="112"/>
      <c r="F183" s="112"/>
      <c r="G183" s="112"/>
      <c r="H183" s="2"/>
      <c r="I183" s="2"/>
      <c r="J183" s="80"/>
      <c r="K183" s="80"/>
      <c r="L183" s="80"/>
      <c r="M183" s="80"/>
      <c r="V183" s="82"/>
      <c r="W183" s="82"/>
      <c r="X183" s="82"/>
      <c r="Y183" s="82"/>
      <c r="AC183" s="8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2"/>
      <c r="BM183" s="112"/>
      <c r="BN183" s="112"/>
      <c r="BO183" s="112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2"/>
      <c r="CA183" s="112"/>
      <c r="CB183" s="112"/>
      <c r="CC183" s="112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2"/>
      <c r="CO183" s="112"/>
      <c r="CP183" s="112"/>
      <c r="CQ183" s="112"/>
      <c r="CR183" s="112"/>
      <c r="CS183" s="112"/>
      <c r="CT183" s="112"/>
      <c r="CU183" s="112"/>
      <c r="CV183" s="112"/>
      <c r="CW183" s="112"/>
      <c r="CX183" s="112"/>
      <c r="CY183" s="112"/>
      <c r="CZ183" s="112"/>
      <c r="DA183" s="112"/>
      <c r="DB183" s="112"/>
      <c r="DC183" s="112"/>
      <c r="DD183" s="112"/>
      <c r="DE183" s="112"/>
      <c r="DF183" s="112"/>
      <c r="DG183" s="112"/>
      <c r="DH183" s="112"/>
      <c r="DI183" s="112"/>
      <c r="DJ183" s="112"/>
      <c r="DK183" s="112"/>
      <c r="DL183" s="112"/>
      <c r="DM183" s="112"/>
      <c r="DN183" s="112"/>
      <c r="DO183" s="112"/>
      <c r="DP183" s="112"/>
      <c r="DQ183" s="112"/>
      <c r="DR183" s="112"/>
      <c r="DS183" s="112"/>
      <c r="DT183" s="112"/>
      <c r="DU183" s="112"/>
      <c r="DV183" s="112"/>
      <c r="DW183" s="112"/>
      <c r="DX183" s="112"/>
      <c r="DY183" s="112"/>
    </row>
    <row r="184" spans="1:129" s="79" customFormat="1" x14ac:dyDescent="0.25">
      <c r="A184" s="81"/>
      <c r="B184" s="80"/>
      <c r="C184" s="112"/>
      <c r="D184" s="112"/>
      <c r="E184" s="112"/>
      <c r="F184" s="112"/>
      <c r="G184" s="112"/>
      <c r="H184" s="2"/>
      <c r="I184" s="2"/>
      <c r="J184" s="80"/>
      <c r="K184" s="80"/>
      <c r="L184" s="80"/>
      <c r="M184" s="80"/>
      <c r="V184" s="82"/>
      <c r="W184" s="82"/>
      <c r="X184" s="82"/>
      <c r="Y184" s="82"/>
      <c r="AC184" s="8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112"/>
      <c r="CC184" s="112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2"/>
      <c r="CO184" s="112"/>
      <c r="CP184" s="112"/>
      <c r="CQ184" s="112"/>
      <c r="CR184" s="112"/>
      <c r="CS184" s="112"/>
      <c r="CT184" s="112"/>
      <c r="CU184" s="112"/>
      <c r="CV184" s="112"/>
      <c r="CW184" s="112"/>
      <c r="CX184" s="112"/>
      <c r="CY184" s="112"/>
      <c r="CZ184" s="112"/>
      <c r="DA184" s="112"/>
      <c r="DB184" s="112"/>
      <c r="DC184" s="112"/>
      <c r="DD184" s="112"/>
      <c r="DE184" s="112"/>
      <c r="DF184" s="112"/>
      <c r="DG184" s="112"/>
      <c r="DH184" s="112"/>
      <c r="DI184" s="112"/>
      <c r="DJ184" s="112"/>
      <c r="DK184" s="112"/>
      <c r="DL184" s="112"/>
      <c r="DM184" s="112"/>
      <c r="DN184" s="112"/>
      <c r="DO184" s="112"/>
      <c r="DP184" s="112"/>
      <c r="DQ184" s="112"/>
      <c r="DR184" s="112"/>
      <c r="DS184" s="112"/>
      <c r="DT184" s="112"/>
      <c r="DU184" s="112"/>
      <c r="DV184" s="112"/>
      <c r="DW184" s="112"/>
      <c r="DX184" s="112"/>
      <c r="DY184" s="112"/>
    </row>
    <row r="185" spans="1:129" s="79" customFormat="1" x14ac:dyDescent="0.25">
      <c r="A185" s="81"/>
      <c r="B185" s="80"/>
      <c r="C185" s="112"/>
      <c r="D185" s="112"/>
      <c r="E185" s="112"/>
      <c r="F185" s="112"/>
      <c r="G185" s="112"/>
      <c r="H185" s="2"/>
      <c r="I185" s="2"/>
      <c r="J185" s="80"/>
      <c r="K185" s="80"/>
      <c r="L185" s="80"/>
      <c r="M185" s="80"/>
      <c r="V185" s="82"/>
      <c r="W185" s="82"/>
      <c r="X185" s="82"/>
      <c r="Y185" s="82"/>
      <c r="AC185" s="8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2"/>
      <c r="CO185" s="112"/>
      <c r="CP185" s="112"/>
      <c r="CQ185" s="112"/>
      <c r="CR185" s="112"/>
      <c r="CS185" s="112"/>
      <c r="CT185" s="112"/>
      <c r="CU185" s="112"/>
      <c r="CV185" s="112"/>
      <c r="CW185" s="112"/>
      <c r="CX185" s="112"/>
      <c r="CY185" s="112"/>
      <c r="CZ185" s="112"/>
      <c r="DA185" s="112"/>
      <c r="DB185" s="112"/>
      <c r="DC185" s="112"/>
      <c r="DD185" s="112"/>
      <c r="DE185" s="112"/>
      <c r="DF185" s="112"/>
      <c r="DG185" s="112"/>
      <c r="DH185" s="112"/>
      <c r="DI185" s="112"/>
      <c r="DJ185" s="112"/>
      <c r="DK185" s="112"/>
      <c r="DL185" s="112"/>
      <c r="DM185" s="112"/>
      <c r="DN185" s="112"/>
      <c r="DO185" s="112"/>
      <c r="DP185" s="112"/>
      <c r="DQ185" s="112"/>
      <c r="DR185" s="112"/>
      <c r="DS185" s="112"/>
      <c r="DT185" s="112"/>
      <c r="DU185" s="112"/>
      <c r="DV185" s="112"/>
      <c r="DW185" s="112"/>
      <c r="DX185" s="112"/>
      <c r="DY185" s="112"/>
    </row>
    <row r="186" spans="1:129" s="79" customFormat="1" x14ac:dyDescent="0.25">
      <c r="A186" s="81"/>
      <c r="B186" s="80"/>
      <c r="C186" s="112"/>
      <c r="D186" s="112"/>
      <c r="E186" s="112"/>
      <c r="F186" s="112"/>
      <c r="G186" s="112"/>
      <c r="H186" s="2"/>
      <c r="I186" s="2"/>
      <c r="J186" s="80"/>
      <c r="K186" s="80"/>
      <c r="L186" s="80"/>
      <c r="M186" s="80"/>
      <c r="V186" s="82"/>
      <c r="W186" s="82"/>
      <c r="X186" s="82"/>
      <c r="Y186" s="82"/>
      <c r="AC186" s="8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112"/>
      <c r="CC186" s="112"/>
      <c r="CD186" s="112"/>
      <c r="CE186" s="112"/>
      <c r="CF186" s="112"/>
      <c r="CG186" s="112"/>
      <c r="CH186" s="112"/>
      <c r="CI186" s="112"/>
      <c r="CJ186" s="112"/>
      <c r="CK186" s="112"/>
      <c r="CL186" s="112"/>
      <c r="CM186" s="112"/>
      <c r="CN186" s="112"/>
      <c r="CO186" s="112"/>
      <c r="CP186" s="112"/>
      <c r="CQ186" s="112"/>
      <c r="CR186" s="112"/>
      <c r="CS186" s="112"/>
      <c r="CT186" s="112"/>
      <c r="CU186" s="112"/>
      <c r="CV186" s="112"/>
      <c r="CW186" s="112"/>
      <c r="CX186" s="112"/>
      <c r="CY186" s="112"/>
      <c r="CZ186" s="112"/>
      <c r="DA186" s="112"/>
      <c r="DB186" s="112"/>
      <c r="DC186" s="112"/>
      <c r="DD186" s="112"/>
      <c r="DE186" s="112"/>
      <c r="DF186" s="112"/>
      <c r="DG186" s="112"/>
      <c r="DH186" s="112"/>
      <c r="DI186" s="112"/>
      <c r="DJ186" s="112"/>
      <c r="DK186" s="112"/>
      <c r="DL186" s="112"/>
      <c r="DM186" s="112"/>
      <c r="DN186" s="112"/>
      <c r="DO186" s="112"/>
      <c r="DP186" s="112"/>
      <c r="DQ186" s="112"/>
      <c r="DR186" s="112"/>
      <c r="DS186" s="112"/>
      <c r="DT186" s="112"/>
      <c r="DU186" s="112"/>
      <c r="DV186" s="112"/>
      <c r="DW186" s="112"/>
      <c r="DX186" s="112"/>
      <c r="DY186" s="112"/>
    </row>
    <row r="187" spans="1:129" s="79" customFormat="1" x14ac:dyDescent="0.25">
      <c r="A187" s="81"/>
      <c r="B187" s="80"/>
      <c r="C187" s="112"/>
      <c r="D187" s="112"/>
      <c r="E187" s="112"/>
      <c r="F187" s="112"/>
      <c r="G187" s="112"/>
      <c r="H187" s="2"/>
      <c r="I187" s="2"/>
      <c r="J187" s="80"/>
      <c r="K187" s="80"/>
      <c r="L187" s="80"/>
      <c r="M187" s="80"/>
      <c r="V187" s="82"/>
      <c r="W187" s="82"/>
      <c r="X187" s="82"/>
      <c r="Y187" s="82"/>
      <c r="AC187" s="8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112"/>
      <c r="CC187" s="112"/>
      <c r="CD187" s="112"/>
      <c r="CE187" s="112"/>
      <c r="CF187" s="112"/>
      <c r="CG187" s="112"/>
      <c r="CH187" s="112"/>
      <c r="CI187" s="112"/>
      <c r="CJ187" s="112"/>
      <c r="CK187" s="112"/>
      <c r="CL187" s="112"/>
      <c r="CM187" s="112"/>
      <c r="CN187" s="112"/>
      <c r="CO187" s="112"/>
      <c r="CP187" s="112"/>
      <c r="CQ187" s="112"/>
      <c r="CR187" s="112"/>
      <c r="CS187" s="112"/>
      <c r="CT187" s="112"/>
      <c r="CU187" s="112"/>
      <c r="CV187" s="112"/>
      <c r="CW187" s="112"/>
      <c r="CX187" s="112"/>
      <c r="CY187" s="112"/>
      <c r="CZ187" s="112"/>
      <c r="DA187" s="112"/>
      <c r="DB187" s="112"/>
      <c r="DC187" s="112"/>
      <c r="DD187" s="112"/>
      <c r="DE187" s="112"/>
      <c r="DF187" s="112"/>
      <c r="DG187" s="112"/>
      <c r="DH187" s="112"/>
      <c r="DI187" s="112"/>
      <c r="DJ187" s="112"/>
      <c r="DK187" s="112"/>
      <c r="DL187" s="112"/>
      <c r="DM187" s="112"/>
      <c r="DN187" s="112"/>
      <c r="DO187" s="112"/>
      <c r="DP187" s="112"/>
      <c r="DQ187" s="112"/>
      <c r="DR187" s="112"/>
      <c r="DS187" s="112"/>
      <c r="DT187" s="112"/>
      <c r="DU187" s="112"/>
      <c r="DV187" s="112"/>
      <c r="DW187" s="112"/>
      <c r="DX187" s="112"/>
      <c r="DY187" s="112"/>
    </row>
    <row r="188" spans="1:129" s="79" customFormat="1" x14ac:dyDescent="0.25">
      <c r="A188" s="81"/>
      <c r="B188" s="80"/>
      <c r="C188" s="112"/>
      <c r="D188" s="112"/>
      <c r="E188" s="112"/>
      <c r="F188" s="112"/>
      <c r="G188" s="112"/>
      <c r="H188" s="2"/>
      <c r="I188" s="2"/>
      <c r="J188" s="80"/>
      <c r="K188" s="80"/>
      <c r="L188" s="80"/>
      <c r="M188" s="80"/>
      <c r="V188" s="82"/>
      <c r="W188" s="82"/>
      <c r="X188" s="82"/>
      <c r="Y188" s="82"/>
      <c r="AC188" s="8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112"/>
      <c r="CC188" s="112"/>
      <c r="CD188" s="112"/>
      <c r="CE188" s="112"/>
      <c r="CF188" s="112"/>
      <c r="CG188" s="112"/>
      <c r="CH188" s="112"/>
      <c r="CI188" s="112"/>
      <c r="CJ188" s="112"/>
      <c r="CK188" s="112"/>
      <c r="CL188" s="112"/>
      <c r="CM188" s="112"/>
      <c r="CN188" s="112"/>
      <c r="CO188" s="112"/>
      <c r="CP188" s="112"/>
      <c r="CQ188" s="112"/>
      <c r="CR188" s="112"/>
      <c r="CS188" s="112"/>
      <c r="CT188" s="112"/>
      <c r="CU188" s="112"/>
      <c r="CV188" s="112"/>
      <c r="CW188" s="112"/>
      <c r="CX188" s="112"/>
      <c r="CY188" s="112"/>
      <c r="CZ188" s="112"/>
      <c r="DA188" s="112"/>
      <c r="DB188" s="112"/>
      <c r="DC188" s="112"/>
      <c r="DD188" s="112"/>
      <c r="DE188" s="112"/>
      <c r="DF188" s="112"/>
      <c r="DG188" s="112"/>
      <c r="DH188" s="112"/>
      <c r="DI188" s="112"/>
      <c r="DJ188" s="112"/>
      <c r="DK188" s="112"/>
      <c r="DL188" s="112"/>
      <c r="DM188" s="112"/>
      <c r="DN188" s="112"/>
      <c r="DO188" s="112"/>
      <c r="DP188" s="112"/>
      <c r="DQ188" s="112"/>
      <c r="DR188" s="112"/>
      <c r="DS188" s="112"/>
      <c r="DT188" s="112"/>
      <c r="DU188" s="112"/>
      <c r="DV188" s="112"/>
      <c r="DW188" s="112"/>
      <c r="DX188" s="112"/>
      <c r="DY188" s="112"/>
    </row>
    <row r="189" spans="1:129" s="79" customFormat="1" x14ac:dyDescent="0.25">
      <c r="A189" s="81"/>
      <c r="B189" s="80"/>
      <c r="C189" s="112"/>
      <c r="D189" s="112"/>
      <c r="E189" s="112"/>
      <c r="F189" s="112"/>
      <c r="G189" s="112"/>
      <c r="H189" s="2"/>
      <c r="I189" s="2"/>
      <c r="J189" s="80"/>
      <c r="K189" s="80"/>
      <c r="L189" s="80"/>
      <c r="M189" s="80"/>
      <c r="V189" s="82"/>
      <c r="W189" s="82"/>
      <c r="X189" s="82"/>
      <c r="Y189" s="82"/>
      <c r="AC189" s="8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2"/>
      <c r="CE189" s="112"/>
      <c r="CF189" s="112"/>
      <c r="CG189" s="112"/>
      <c r="CH189" s="112"/>
      <c r="CI189" s="112"/>
      <c r="CJ189" s="112"/>
      <c r="CK189" s="112"/>
      <c r="CL189" s="112"/>
      <c r="CM189" s="112"/>
      <c r="CN189" s="112"/>
      <c r="CO189" s="112"/>
      <c r="CP189" s="112"/>
      <c r="CQ189" s="112"/>
      <c r="CR189" s="112"/>
      <c r="CS189" s="112"/>
      <c r="CT189" s="112"/>
      <c r="CU189" s="112"/>
      <c r="CV189" s="112"/>
      <c r="CW189" s="112"/>
      <c r="CX189" s="112"/>
      <c r="CY189" s="112"/>
      <c r="CZ189" s="112"/>
      <c r="DA189" s="112"/>
      <c r="DB189" s="112"/>
      <c r="DC189" s="112"/>
      <c r="DD189" s="112"/>
      <c r="DE189" s="112"/>
      <c r="DF189" s="112"/>
      <c r="DG189" s="112"/>
      <c r="DH189" s="112"/>
      <c r="DI189" s="112"/>
      <c r="DJ189" s="112"/>
      <c r="DK189" s="112"/>
      <c r="DL189" s="112"/>
      <c r="DM189" s="112"/>
      <c r="DN189" s="112"/>
      <c r="DO189" s="112"/>
      <c r="DP189" s="112"/>
      <c r="DQ189" s="112"/>
      <c r="DR189" s="112"/>
      <c r="DS189" s="112"/>
      <c r="DT189" s="112"/>
      <c r="DU189" s="112"/>
      <c r="DV189" s="112"/>
      <c r="DW189" s="112"/>
      <c r="DX189" s="112"/>
      <c r="DY189" s="112"/>
    </row>
    <row r="190" spans="1:129" s="79" customFormat="1" x14ac:dyDescent="0.25">
      <c r="A190" s="81"/>
      <c r="B190" s="80"/>
      <c r="C190" s="112"/>
      <c r="D190" s="112"/>
      <c r="E190" s="112"/>
      <c r="F190" s="112"/>
      <c r="G190" s="112"/>
      <c r="H190" s="2"/>
      <c r="I190" s="2"/>
      <c r="J190" s="80"/>
      <c r="K190" s="80"/>
      <c r="L190" s="80"/>
      <c r="M190" s="80"/>
      <c r="V190" s="82"/>
      <c r="W190" s="82"/>
      <c r="X190" s="82"/>
      <c r="Y190" s="82"/>
      <c r="AC190" s="8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2"/>
      <c r="BV190" s="112"/>
      <c r="BW190" s="112"/>
      <c r="BX190" s="112"/>
      <c r="BY190" s="112"/>
      <c r="BZ190" s="112"/>
      <c r="CA190" s="112"/>
      <c r="CB190" s="112"/>
      <c r="CC190" s="112"/>
      <c r="CD190" s="112"/>
      <c r="CE190" s="112"/>
      <c r="CF190" s="112"/>
      <c r="CG190" s="112"/>
      <c r="CH190" s="112"/>
      <c r="CI190" s="112"/>
      <c r="CJ190" s="112"/>
      <c r="CK190" s="112"/>
      <c r="CL190" s="112"/>
      <c r="CM190" s="112"/>
      <c r="CN190" s="112"/>
      <c r="CO190" s="112"/>
      <c r="CP190" s="112"/>
      <c r="CQ190" s="112"/>
      <c r="CR190" s="112"/>
      <c r="CS190" s="112"/>
      <c r="CT190" s="112"/>
      <c r="CU190" s="112"/>
      <c r="CV190" s="112"/>
      <c r="CW190" s="112"/>
      <c r="CX190" s="112"/>
      <c r="CY190" s="112"/>
      <c r="CZ190" s="112"/>
      <c r="DA190" s="112"/>
      <c r="DB190" s="112"/>
      <c r="DC190" s="112"/>
      <c r="DD190" s="112"/>
      <c r="DE190" s="112"/>
      <c r="DF190" s="112"/>
      <c r="DG190" s="112"/>
      <c r="DH190" s="112"/>
      <c r="DI190" s="112"/>
      <c r="DJ190" s="112"/>
      <c r="DK190" s="112"/>
      <c r="DL190" s="112"/>
      <c r="DM190" s="112"/>
      <c r="DN190" s="112"/>
      <c r="DO190" s="112"/>
      <c r="DP190" s="112"/>
      <c r="DQ190" s="112"/>
      <c r="DR190" s="112"/>
      <c r="DS190" s="112"/>
      <c r="DT190" s="112"/>
      <c r="DU190" s="112"/>
      <c r="DV190" s="112"/>
      <c r="DW190" s="112"/>
      <c r="DX190" s="112"/>
      <c r="DY190" s="112"/>
    </row>
    <row r="191" spans="1:129" s="79" customFormat="1" x14ac:dyDescent="0.25">
      <c r="A191" s="81"/>
      <c r="B191" s="80"/>
      <c r="C191" s="112"/>
      <c r="D191" s="112"/>
      <c r="E191" s="112"/>
      <c r="F191" s="112"/>
      <c r="G191" s="112"/>
      <c r="H191" s="2"/>
      <c r="I191" s="2"/>
      <c r="J191" s="80"/>
      <c r="K191" s="80"/>
      <c r="L191" s="80"/>
      <c r="M191" s="80"/>
      <c r="V191" s="82"/>
      <c r="W191" s="82"/>
      <c r="X191" s="82"/>
      <c r="Y191" s="82"/>
      <c r="AC191" s="8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2"/>
      <c r="BV191" s="112"/>
      <c r="BW191" s="112"/>
      <c r="BX191" s="112"/>
      <c r="BY191" s="112"/>
      <c r="BZ191" s="112"/>
      <c r="CA191" s="112"/>
      <c r="CB191" s="112"/>
      <c r="CC191" s="112"/>
      <c r="CD191" s="112"/>
      <c r="CE191" s="112"/>
      <c r="CF191" s="112"/>
      <c r="CG191" s="112"/>
      <c r="CH191" s="112"/>
      <c r="CI191" s="112"/>
      <c r="CJ191" s="112"/>
      <c r="CK191" s="112"/>
      <c r="CL191" s="112"/>
      <c r="CM191" s="112"/>
      <c r="CN191" s="112"/>
      <c r="CO191" s="112"/>
      <c r="CP191" s="112"/>
      <c r="CQ191" s="112"/>
      <c r="CR191" s="112"/>
      <c r="CS191" s="112"/>
      <c r="CT191" s="112"/>
      <c r="CU191" s="112"/>
      <c r="CV191" s="112"/>
      <c r="CW191" s="112"/>
      <c r="CX191" s="112"/>
      <c r="CY191" s="112"/>
      <c r="CZ191" s="112"/>
      <c r="DA191" s="112"/>
      <c r="DB191" s="112"/>
      <c r="DC191" s="112"/>
      <c r="DD191" s="112"/>
      <c r="DE191" s="112"/>
      <c r="DF191" s="112"/>
      <c r="DG191" s="112"/>
      <c r="DH191" s="112"/>
      <c r="DI191" s="112"/>
      <c r="DJ191" s="112"/>
      <c r="DK191" s="112"/>
      <c r="DL191" s="112"/>
      <c r="DM191" s="112"/>
      <c r="DN191" s="112"/>
      <c r="DO191" s="112"/>
      <c r="DP191" s="112"/>
      <c r="DQ191" s="112"/>
      <c r="DR191" s="112"/>
      <c r="DS191" s="112"/>
      <c r="DT191" s="112"/>
      <c r="DU191" s="112"/>
      <c r="DV191" s="112"/>
      <c r="DW191" s="112"/>
      <c r="DX191" s="112"/>
      <c r="DY191" s="112"/>
    </row>
    <row r="192" spans="1:129" s="79" customFormat="1" x14ac:dyDescent="0.25">
      <c r="A192" s="81"/>
      <c r="B192" s="80"/>
      <c r="C192" s="112"/>
      <c r="D192" s="112"/>
      <c r="E192" s="112"/>
      <c r="F192" s="112"/>
      <c r="G192" s="112"/>
      <c r="H192" s="2"/>
      <c r="I192" s="2"/>
      <c r="J192" s="80"/>
      <c r="K192" s="80"/>
      <c r="L192" s="80"/>
      <c r="M192" s="80"/>
      <c r="V192" s="82"/>
      <c r="W192" s="82"/>
      <c r="X192" s="82"/>
      <c r="Y192" s="82"/>
      <c r="AC192" s="8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2"/>
      <c r="BV192" s="112"/>
      <c r="BW192" s="112"/>
      <c r="BX192" s="112"/>
      <c r="BY192" s="112"/>
      <c r="BZ192" s="112"/>
      <c r="CA192" s="112"/>
      <c r="CB192" s="112"/>
      <c r="CC192" s="112"/>
      <c r="CD192" s="112"/>
      <c r="CE192" s="112"/>
      <c r="CF192" s="112"/>
      <c r="CG192" s="112"/>
      <c r="CH192" s="112"/>
      <c r="CI192" s="112"/>
      <c r="CJ192" s="112"/>
      <c r="CK192" s="112"/>
      <c r="CL192" s="112"/>
      <c r="CM192" s="112"/>
      <c r="CN192" s="112"/>
      <c r="CO192" s="112"/>
      <c r="CP192" s="112"/>
      <c r="CQ192" s="112"/>
      <c r="CR192" s="112"/>
      <c r="CS192" s="112"/>
      <c r="CT192" s="112"/>
      <c r="CU192" s="112"/>
      <c r="CV192" s="112"/>
      <c r="CW192" s="112"/>
      <c r="CX192" s="112"/>
      <c r="CY192" s="112"/>
      <c r="CZ192" s="112"/>
      <c r="DA192" s="112"/>
      <c r="DB192" s="112"/>
      <c r="DC192" s="112"/>
      <c r="DD192" s="112"/>
      <c r="DE192" s="112"/>
      <c r="DF192" s="112"/>
      <c r="DG192" s="112"/>
      <c r="DH192" s="112"/>
      <c r="DI192" s="112"/>
      <c r="DJ192" s="112"/>
      <c r="DK192" s="112"/>
      <c r="DL192" s="112"/>
      <c r="DM192" s="112"/>
      <c r="DN192" s="112"/>
      <c r="DO192" s="112"/>
      <c r="DP192" s="112"/>
      <c r="DQ192" s="112"/>
      <c r="DR192" s="112"/>
      <c r="DS192" s="112"/>
      <c r="DT192" s="112"/>
      <c r="DU192" s="112"/>
      <c r="DV192" s="112"/>
      <c r="DW192" s="112"/>
      <c r="DX192" s="112"/>
      <c r="DY192" s="112"/>
    </row>
    <row r="193" spans="1:129" s="79" customFormat="1" x14ac:dyDescent="0.25">
      <c r="A193" s="81"/>
      <c r="B193" s="80"/>
      <c r="C193" s="112"/>
      <c r="D193" s="112"/>
      <c r="E193" s="112"/>
      <c r="F193" s="112"/>
      <c r="G193" s="112"/>
      <c r="H193" s="2"/>
      <c r="I193" s="2"/>
      <c r="J193" s="80"/>
      <c r="K193" s="80"/>
      <c r="L193" s="80"/>
      <c r="M193" s="80"/>
      <c r="V193" s="82"/>
      <c r="W193" s="82"/>
      <c r="X193" s="82"/>
      <c r="Y193" s="82"/>
      <c r="AC193" s="8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2"/>
      <c r="BV193" s="112"/>
      <c r="BW193" s="112"/>
      <c r="BX193" s="112"/>
      <c r="BY193" s="112"/>
      <c r="BZ193" s="112"/>
      <c r="CA193" s="112"/>
      <c r="CB193" s="112"/>
      <c r="CC193" s="112"/>
      <c r="CD193" s="112"/>
      <c r="CE193" s="112"/>
      <c r="CF193" s="112"/>
      <c r="CG193" s="112"/>
      <c r="CH193" s="112"/>
      <c r="CI193" s="112"/>
      <c r="CJ193" s="112"/>
      <c r="CK193" s="112"/>
      <c r="CL193" s="112"/>
      <c r="CM193" s="112"/>
      <c r="CN193" s="112"/>
      <c r="CO193" s="112"/>
      <c r="CP193" s="112"/>
      <c r="CQ193" s="112"/>
      <c r="CR193" s="112"/>
      <c r="CS193" s="112"/>
      <c r="CT193" s="112"/>
      <c r="CU193" s="112"/>
      <c r="CV193" s="112"/>
      <c r="CW193" s="112"/>
      <c r="CX193" s="112"/>
      <c r="CY193" s="112"/>
      <c r="CZ193" s="112"/>
      <c r="DA193" s="112"/>
      <c r="DB193" s="112"/>
      <c r="DC193" s="112"/>
      <c r="DD193" s="112"/>
      <c r="DE193" s="112"/>
      <c r="DF193" s="112"/>
      <c r="DG193" s="112"/>
      <c r="DH193" s="112"/>
      <c r="DI193" s="112"/>
      <c r="DJ193" s="112"/>
      <c r="DK193" s="112"/>
      <c r="DL193" s="112"/>
      <c r="DM193" s="112"/>
      <c r="DN193" s="112"/>
      <c r="DO193" s="112"/>
      <c r="DP193" s="112"/>
      <c r="DQ193" s="112"/>
      <c r="DR193" s="112"/>
      <c r="DS193" s="112"/>
      <c r="DT193" s="112"/>
      <c r="DU193" s="112"/>
      <c r="DV193" s="112"/>
      <c r="DW193" s="112"/>
      <c r="DX193" s="112"/>
      <c r="DY193" s="112"/>
    </row>
    <row r="194" spans="1:129" s="79" customFormat="1" x14ac:dyDescent="0.25">
      <c r="A194" s="81"/>
      <c r="B194" s="80"/>
      <c r="C194" s="112"/>
      <c r="D194" s="112"/>
      <c r="E194" s="112"/>
      <c r="F194" s="112"/>
      <c r="G194" s="112"/>
      <c r="H194" s="2"/>
      <c r="I194" s="2"/>
      <c r="J194" s="80"/>
      <c r="K194" s="80"/>
      <c r="L194" s="80"/>
      <c r="M194" s="80"/>
      <c r="V194" s="82"/>
      <c r="W194" s="82"/>
      <c r="X194" s="82"/>
      <c r="Y194" s="82"/>
      <c r="AC194" s="8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2"/>
      <c r="BV194" s="112"/>
      <c r="BW194" s="112"/>
      <c r="BX194" s="112"/>
      <c r="BY194" s="112"/>
      <c r="BZ194" s="112"/>
      <c r="CA194" s="112"/>
      <c r="CB194" s="112"/>
      <c r="CC194" s="112"/>
      <c r="CD194" s="112"/>
      <c r="CE194" s="112"/>
      <c r="CF194" s="112"/>
      <c r="CG194" s="112"/>
      <c r="CH194" s="112"/>
      <c r="CI194" s="112"/>
      <c r="CJ194" s="112"/>
      <c r="CK194" s="112"/>
      <c r="CL194" s="112"/>
      <c r="CM194" s="112"/>
      <c r="CN194" s="112"/>
      <c r="CO194" s="112"/>
      <c r="CP194" s="112"/>
      <c r="CQ194" s="112"/>
      <c r="CR194" s="112"/>
      <c r="CS194" s="112"/>
      <c r="CT194" s="112"/>
      <c r="CU194" s="112"/>
      <c r="CV194" s="112"/>
      <c r="CW194" s="112"/>
      <c r="CX194" s="112"/>
      <c r="CY194" s="112"/>
      <c r="CZ194" s="112"/>
      <c r="DA194" s="112"/>
      <c r="DB194" s="112"/>
      <c r="DC194" s="112"/>
      <c r="DD194" s="112"/>
      <c r="DE194" s="112"/>
      <c r="DF194" s="112"/>
      <c r="DG194" s="112"/>
      <c r="DH194" s="112"/>
      <c r="DI194" s="112"/>
      <c r="DJ194" s="112"/>
      <c r="DK194" s="112"/>
      <c r="DL194" s="112"/>
      <c r="DM194" s="112"/>
      <c r="DN194" s="112"/>
      <c r="DO194" s="112"/>
      <c r="DP194" s="112"/>
      <c r="DQ194" s="112"/>
      <c r="DR194" s="112"/>
      <c r="DS194" s="112"/>
      <c r="DT194" s="112"/>
      <c r="DU194" s="112"/>
      <c r="DV194" s="112"/>
      <c r="DW194" s="112"/>
      <c r="DX194" s="112"/>
      <c r="DY194" s="112"/>
    </row>
    <row r="195" spans="1:129" s="79" customFormat="1" x14ac:dyDescent="0.25">
      <c r="A195" s="81"/>
      <c r="B195" s="80"/>
      <c r="C195" s="112"/>
      <c r="D195" s="112"/>
      <c r="E195" s="112"/>
      <c r="F195" s="112"/>
      <c r="G195" s="112"/>
      <c r="H195" s="2"/>
      <c r="I195" s="2"/>
      <c r="J195" s="80"/>
      <c r="K195" s="80"/>
      <c r="L195" s="80"/>
      <c r="M195" s="80"/>
      <c r="V195" s="82"/>
      <c r="W195" s="82"/>
      <c r="X195" s="82"/>
      <c r="Y195" s="82"/>
      <c r="AC195" s="8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2"/>
      <c r="CG195" s="112"/>
      <c r="CH195" s="112"/>
      <c r="CI195" s="112"/>
      <c r="CJ195" s="112"/>
      <c r="CK195" s="112"/>
      <c r="CL195" s="112"/>
      <c r="CM195" s="112"/>
      <c r="CN195" s="112"/>
      <c r="CO195" s="112"/>
      <c r="CP195" s="112"/>
      <c r="CQ195" s="112"/>
      <c r="CR195" s="112"/>
      <c r="CS195" s="112"/>
      <c r="CT195" s="112"/>
      <c r="CU195" s="112"/>
      <c r="CV195" s="112"/>
      <c r="CW195" s="112"/>
      <c r="CX195" s="112"/>
      <c r="CY195" s="112"/>
      <c r="CZ195" s="112"/>
      <c r="DA195" s="112"/>
      <c r="DB195" s="112"/>
      <c r="DC195" s="112"/>
      <c r="DD195" s="112"/>
      <c r="DE195" s="112"/>
      <c r="DF195" s="112"/>
      <c r="DG195" s="112"/>
      <c r="DH195" s="112"/>
      <c r="DI195" s="112"/>
      <c r="DJ195" s="112"/>
      <c r="DK195" s="112"/>
      <c r="DL195" s="112"/>
      <c r="DM195" s="112"/>
      <c r="DN195" s="112"/>
      <c r="DO195" s="112"/>
      <c r="DP195" s="112"/>
      <c r="DQ195" s="112"/>
      <c r="DR195" s="112"/>
      <c r="DS195" s="112"/>
      <c r="DT195" s="112"/>
      <c r="DU195" s="112"/>
      <c r="DV195" s="112"/>
      <c r="DW195" s="112"/>
      <c r="DX195" s="112"/>
      <c r="DY195" s="112"/>
    </row>
    <row r="196" spans="1:129" s="79" customFormat="1" x14ac:dyDescent="0.25">
      <c r="A196" s="81"/>
      <c r="B196" s="80"/>
      <c r="C196" s="112"/>
      <c r="D196" s="112"/>
      <c r="E196" s="112"/>
      <c r="F196" s="112"/>
      <c r="G196" s="112"/>
      <c r="H196" s="2"/>
      <c r="I196" s="2"/>
      <c r="J196" s="80"/>
      <c r="K196" s="80"/>
      <c r="L196" s="80"/>
      <c r="M196" s="80"/>
      <c r="V196" s="82"/>
      <c r="W196" s="82"/>
      <c r="X196" s="82"/>
      <c r="Y196" s="82"/>
      <c r="AC196" s="8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2"/>
      <c r="AS196" s="112"/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112"/>
      <c r="CC196" s="112"/>
      <c r="CD196" s="112"/>
      <c r="CE196" s="112"/>
      <c r="CF196" s="112"/>
      <c r="CG196" s="112"/>
      <c r="CH196" s="112"/>
      <c r="CI196" s="112"/>
      <c r="CJ196" s="112"/>
      <c r="CK196" s="112"/>
      <c r="CL196" s="112"/>
      <c r="CM196" s="112"/>
      <c r="CN196" s="112"/>
      <c r="CO196" s="112"/>
      <c r="CP196" s="112"/>
      <c r="CQ196" s="112"/>
      <c r="CR196" s="112"/>
      <c r="CS196" s="112"/>
      <c r="CT196" s="112"/>
      <c r="CU196" s="112"/>
      <c r="CV196" s="112"/>
      <c r="CW196" s="112"/>
      <c r="CX196" s="112"/>
      <c r="CY196" s="112"/>
      <c r="CZ196" s="112"/>
      <c r="DA196" s="112"/>
      <c r="DB196" s="112"/>
      <c r="DC196" s="112"/>
      <c r="DD196" s="112"/>
      <c r="DE196" s="112"/>
      <c r="DF196" s="112"/>
      <c r="DG196" s="112"/>
      <c r="DH196" s="112"/>
      <c r="DI196" s="112"/>
      <c r="DJ196" s="112"/>
      <c r="DK196" s="112"/>
      <c r="DL196" s="112"/>
      <c r="DM196" s="112"/>
      <c r="DN196" s="112"/>
      <c r="DO196" s="112"/>
      <c r="DP196" s="112"/>
      <c r="DQ196" s="112"/>
      <c r="DR196" s="112"/>
      <c r="DS196" s="112"/>
      <c r="DT196" s="112"/>
      <c r="DU196" s="112"/>
      <c r="DV196" s="112"/>
      <c r="DW196" s="112"/>
      <c r="DX196" s="112"/>
      <c r="DY196" s="112"/>
    </row>
    <row r="197" spans="1:129" s="79" customFormat="1" x14ac:dyDescent="0.25">
      <c r="A197" s="81"/>
      <c r="B197" s="80"/>
      <c r="C197" s="112"/>
      <c r="D197" s="112"/>
      <c r="E197" s="112"/>
      <c r="F197" s="112"/>
      <c r="G197" s="112"/>
      <c r="H197" s="2"/>
      <c r="I197" s="2"/>
      <c r="J197" s="80"/>
      <c r="K197" s="80"/>
      <c r="L197" s="80"/>
      <c r="M197" s="80"/>
      <c r="V197" s="82"/>
      <c r="W197" s="82"/>
      <c r="X197" s="82"/>
      <c r="Y197" s="82"/>
      <c r="AC197" s="8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2"/>
      <c r="AS197" s="112"/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112"/>
      <c r="CC197" s="112"/>
      <c r="CD197" s="112"/>
      <c r="CE197" s="112"/>
      <c r="CF197" s="112"/>
      <c r="CG197" s="112"/>
      <c r="CH197" s="112"/>
      <c r="CI197" s="112"/>
      <c r="CJ197" s="112"/>
      <c r="CK197" s="112"/>
      <c r="CL197" s="112"/>
      <c r="CM197" s="112"/>
      <c r="CN197" s="112"/>
      <c r="CO197" s="112"/>
      <c r="CP197" s="112"/>
      <c r="CQ197" s="112"/>
      <c r="CR197" s="112"/>
      <c r="CS197" s="112"/>
      <c r="CT197" s="112"/>
      <c r="CU197" s="112"/>
      <c r="CV197" s="112"/>
      <c r="CW197" s="112"/>
      <c r="CX197" s="112"/>
      <c r="CY197" s="112"/>
      <c r="CZ197" s="112"/>
      <c r="DA197" s="112"/>
      <c r="DB197" s="112"/>
      <c r="DC197" s="112"/>
      <c r="DD197" s="112"/>
      <c r="DE197" s="112"/>
      <c r="DF197" s="112"/>
      <c r="DG197" s="112"/>
      <c r="DH197" s="112"/>
      <c r="DI197" s="112"/>
      <c r="DJ197" s="112"/>
      <c r="DK197" s="112"/>
      <c r="DL197" s="112"/>
      <c r="DM197" s="112"/>
      <c r="DN197" s="112"/>
      <c r="DO197" s="112"/>
      <c r="DP197" s="112"/>
      <c r="DQ197" s="112"/>
      <c r="DR197" s="112"/>
      <c r="DS197" s="112"/>
      <c r="DT197" s="112"/>
      <c r="DU197" s="112"/>
      <c r="DV197" s="112"/>
      <c r="DW197" s="112"/>
      <c r="DX197" s="112"/>
      <c r="DY197" s="112"/>
    </row>
    <row r="198" spans="1:129" s="79" customFormat="1" x14ac:dyDescent="0.25">
      <c r="A198" s="81"/>
      <c r="B198" s="80"/>
      <c r="C198" s="112"/>
      <c r="D198" s="112"/>
      <c r="E198" s="112"/>
      <c r="F198" s="112"/>
      <c r="G198" s="112"/>
      <c r="H198" s="2"/>
      <c r="I198" s="2"/>
      <c r="J198" s="80"/>
      <c r="K198" s="80"/>
      <c r="L198" s="80"/>
      <c r="M198" s="80"/>
      <c r="V198" s="82"/>
      <c r="W198" s="82"/>
      <c r="X198" s="82"/>
      <c r="Y198" s="82"/>
      <c r="AC198" s="8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112"/>
      <c r="CC198" s="112"/>
      <c r="CD198" s="112"/>
      <c r="CE198" s="112"/>
      <c r="CF198" s="112"/>
      <c r="CG198" s="112"/>
      <c r="CH198" s="112"/>
      <c r="CI198" s="112"/>
      <c r="CJ198" s="112"/>
      <c r="CK198" s="112"/>
      <c r="CL198" s="112"/>
      <c r="CM198" s="112"/>
      <c r="CN198" s="112"/>
      <c r="CO198" s="112"/>
      <c r="CP198" s="112"/>
      <c r="CQ198" s="112"/>
      <c r="CR198" s="112"/>
      <c r="CS198" s="112"/>
      <c r="CT198" s="112"/>
      <c r="CU198" s="112"/>
      <c r="CV198" s="112"/>
      <c r="CW198" s="112"/>
      <c r="CX198" s="112"/>
      <c r="CY198" s="112"/>
      <c r="CZ198" s="112"/>
      <c r="DA198" s="112"/>
      <c r="DB198" s="112"/>
      <c r="DC198" s="112"/>
      <c r="DD198" s="112"/>
      <c r="DE198" s="112"/>
      <c r="DF198" s="112"/>
      <c r="DG198" s="112"/>
      <c r="DH198" s="112"/>
      <c r="DI198" s="112"/>
      <c r="DJ198" s="112"/>
      <c r="DK198" s="112"/>
      <c r="DL198" s="112"/>
      <c r="DM198" s="112"/>
      <c r="DN198" s="112"/>
      <c r="DO198" s="112"/>
      <c r="DP198" s="112"/>
      <c r="DQ198" s="112"/>
      <c r="DR198" s="112"/>
      <c r="DS198" s="112"/>
      <c r="DT198" s="112"/>
      <c r="DU198" s="112"/>
      <c r="DV198" s="112"/>
      <c r="DW198" s="112"/>
      <c r="DX198" s="112"/>
      <c r="DY198" s="112"/>
    </row>
    <row r="199" spans="1:129" s="79" customFormat="1" x14ac:dyDescent="0.25">
      <c r="A199" s="81"/>
      <c r="B199" s="80"/>
      <c r="C199" s="112"/>
      <c r="D199" s="112"/>
      <c r="E199" s="112"/>
      <c r="F199" s="112"/>
      <c r="G199" s="112"/>
      <c r="H199" s="2"/>
      <c r="I199" s="2"/>
      <c r="J199" s="80"/>
      <c r="K199" s="80"/>
      <c r="L199" s="80"/>
      <c r="M199" s="80"/>
      <c r="V199" s="82"/>
      <c r="W199" s="82"/>
      <c r="X199" s="82"/>
      <c r="Y199" s="82"/>
      <c r="AC199" s="8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2"/>
      <c r="BV199" s="112"/>
      <c r="BW199" s="112"/>
      <c r="BX199" s="112"/>
      <c r="BY199" s="112"/>
      <c r="BZ199" s="112"/>
      <c r="CA199" s="112"/>
      <c r="CB199" s="112"/>
      <c r="CC199" s="112"/>
      <c r="CD199" s="112"/>
      <c r="CE199" s="112"/>
      <c r="CF199" s="112"/>
      <c r="CG199" s="112"/>
      <c r="CH199" s="112"/>
      <c r="CI199" s="112"/>
      <c r="CJ199" s="112"/>
      <c r="CK199" s="112"/>
      <c r="CL199" s="112"/>
      <c r="CM199" s="112"/>
      <c r="CN199" s="112"/>
      <c r="CO199" s="112"/>
      <c r="CP199" s="112"/>
      <c r="CQ199" s="112"/>
      <c r="CR199" s="112"/>
      <c r="CS199" s="112"/>
      <c r="CT199" s="112"/>
      <c r="CU199" s="112"/>
      <c r="CV199" s="112"/>
      <c r="CW199" s="112"/>
      <c r="CX199" s="112"/>
      <c r="CY199" s="112"/>
      <c r="CZ199" s="112"/>
      <c r="DA199" s="112"/>
      <c r="DB199" s="112"/>
      <c r="DC199" s="112"/>
      <c r="DD199" s="112"/>
      <c r="DE199" s="112"/>
      <c r="DF199" s="112"/>
      <c r="DG199" s="112"/>
      <c r="DH199" s="112"/>
      <c r="DI199" s="112"/>
      <c r="DJ199" s="112"/>
      <c r="DK199" s="112"/>
      <c r="DL199" s="112"/>
      <c r="DM199" s="112"/>
      <c r="DN199" s="112"/>
      <c r="DO199" s="112"/>
      <c r="DP199" s="112"/>
      <c r="DQ199" s="112"/>
      <c r="DR199" s="112"/>
      <c r="DS199" s="112"/>
      <c r="DT199" s="112"/>
      <c r="DU199" s="112"/>
      <c r="DV199" s="112"/>
      <c r="DW199" s="112"/>
      <c r="DX199" s="112"/>
      <c r="DY199" s="112"/>
    </row>
    <row r="200" spans="1:129" s="79" customFormat="1" x14ac:dyDescent="0.25">
      <c r="A200" s="81"/>
      <c r="B200" s="80"/>
      <c r="C200" s="112"/>
      <c r="D200" s="112"/>
      <c r="E200" s="112"/>
      <c r="F200" s="112"/>
      <c r="G200" s="112"/>
      <c r="H200" s="2"/>
      <c r="I200" s="2"/>
      <c r="J200" s="80"/>
      <c r="K200" s="80"/>
      <c r="L200" s="80"/>
      <c r="M200" s="80"/>
      <c r="V200" s="82"/>
      <c r="W200" s="82"/>
      <c r="X200" s="82"/>
      <c r="Y200" s="82"/>
      <c r="AC200" s="8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2"/>
      <c r="BV200" s="112"/>
      <c r="BW200" s="112"/>
      <c r="BX200" s="112"/>
      <c r="BY200" s="112"/>
      <c r="BZ200" s="112"/>
      <c r="CA200" s="112"/>
      <c r="CB200" s="112"/>
      <c r="CC200" s="112"/>
      <c r="CD200" s="112"/>
      <c r="CE200" s="112"/>
      <c r="CF200" s="112"/>
      <c r="CG200" s="112"/>
      <c r="CH200" s="112"/>
      <c r="CI200" s="112"/>
      <c r="CJ200" s="112"/>
      <c r="CK200" s="112"/>
      <c r="CL200" s="112"/>
      <c r="CM200" s="112"/>
      <c r="CN200" s="112"/>
      <c r="CO200" s="112"/>
      <c r="CP200" s="112"/>
      <c r="CQ200" s="112"/>
      <c r="CR200" s="112"/>
      <c r="CS200" s="112"/>
      <c r="CT200" s="112"/>
      <c r="CU200" s="112"/>
      <c r="CV200" s="112"/>
      <c r="CW200" s="112"/>
      <c r="CX200" s="112"/>
      <c r="CY200" s="112"/>
      <c r="CZ200" s="112"/>
      <c r="DA200" s="112"/>
      <c r="DB200" s="112"/>
      <c r="DC200" s="112"/>
      <c r="DD200" s="112"/>
      <c r="DE200" s="112"/>
      <c r="DF200" s="112"/>
      <c r="DG200" s="112"/>
      <c r="DH200" s="112"/>
      <c r="DI200" s="112"/>
      <c r="DJ200" s="112"/>
      <c r="DK200" s="112"/>
      <c r="DL200" s="112"/>
      <c r="DM200" s="112"/>
      <c r="DN200" s="112"/>
      <c r="DO200" s="112"/>
      <c r="DP200" s="112"/>
      <c r="DQ200" s="112"/>
      <c r="DR200" s="112"/>
      <c r="DS200" s="112"/>
      <c r="DT200" s="112"/>
      <c r="DU200" s="112"/>
      <c r="DV200" s="112"/>
      <c r="DW200" s="112"/>
      <c r="DX200" s="112"/>
      <c r="DY200" s="112"/>
    </row>
    <row r="201" spans="1:129" s="79" customFormat="1" x14ac:dyDescent="0.25">
      <c r="A201" s="81"/>
      <c r="B201" s="80"/>
      <c r="C201" s="112"/>
      <c r="D201" s="112"/>
      <c r="E201" s="112"/>
      <c r="F201" s="112"/>
      <c r="G201" s="112"/>
      <c r="H201" s="2"/>
      <c r="I201" s="2"/>
      <c r="J201" s="80"/>
      <c r="K201" s="80"/>
      <c r="L201" s="80"/>
      <c r="M201" s="80"/>
      <c r="V201" s="82"/>
      <c r="W201" s="82"/>
      <c r="X201" s="82"/>
      <c r="Y201" s="82"/>
      <c r="AC201" s="8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112"/>
      <c r="BX201" s="112"/>
      <c r="BY201" s="112"/>
      <c r="BZ201" s="112"/>
      <c r="CA201" s="112"/>
      <c r="CB201" s="112"/>
      <c r="CC201" s="112"/>
      <c r="CD201" s="112"/>
      <c r="CE201" s="112"/>
      <c r="CF201" s="112"/>
      <c r="CG201" s="112"/>
      <c r="CH201" s="112"/>
      <c r="CI201" s="112"/>
      <c r="CJ201" s="112"/>
      <c r="CK201" s="112"/>
      <c r="CL201" s="112"/>
      <c r="CM201" s="112"/>
      <c r="CN201" s="112"/>
      <c r="CO201" s="112"/>
      <c r="CP201" s="112"/>
      <c r="CQ201" s="112"/>
      <c r="CR201" s="112"/>
      <c r="CS201" s="112"/>
      <c r="CT201" s="112"/>
      <c r="CU201" s="112"/>
      <c r="CV201" s="112"/>
      <c r="CW201" s="112"/>
      <c r="CX201" s="112"/>
      <c r="CY201" s="112"/>
      <c r="CZ201" s="112"/>
      <c r="DA201" s="112"/>
      <c r="DB201" s="112"/>
      <c r="DC201" s="112"/>
      <c r="DD201" s="112"/>
      <c r="DE201" s="112"/>
      <c r="DF201" s="112"/>
      <c r="DG201" s="112"/>
      <c r="DH201" s="112"/>
      <c r="DI201" s="112"/>
      <c r="DJ201" s="112"/>
      <c r="DK201" s="112"/>
      <c r="DL201" s="112"/>
      <c r="DM201" s="112"/>
      <c r="DN201" s="112"/>
      <c r="DO201" s="112"/>
      <c r="DP201" s="112"/>
      <c r="DQ201" s="112"/>
      <c r="DR201" s="112"/>
      <c r="DS201" s="112"/>
      <c r="DT201" s="112"/>
      <c r="DU201" s="112"/>
      <c r="DV201" s="112"/>
      <c r="DW201" s="112"/>
      <c r="DX201" s="112"/>
      <c r="DY201" s="112"/>
    </row>
    <row r="202" spans="1:129" s="79" customFormat="1" x14ac:dyDescent="0.25">
      <c r="A202" s="81"/>
      <c r="B202" s="80"/>
      <c r="C202" s="112"/>
      <c r="D202" s="112"/>
      <c r="E202" s="112"/>
      <c r="F202" s="112"/>
      <c r="G202" s="112"/>
      <c r="H202" s="2"/>
      <c r="I202" s="2"/>
      <c r="J202" s="80"/>
      <c r="K202" s="80"/>
      <c r="L202" s="80"/>
      <c r="M202" s="80"/>
      <c r="V202" s="82"/>
      <c r="W202" s="82"/>
      <c r="X202" s="82"/>
      <c r="Y202" s="82"/>
      <c r="AC202" s="8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2"/>
      <c r="BV202" s="112"/>
      <c r="BW202" s="112"/>
      <c r="BX202" s="112"/>
      <c r="BY202" s="112"/>
      <c r="BZ202" s="112"/>
      <c r="CA202" s="112"/>
      <c r="CB202" s="112"/>
      <c r="CC202" s="112"/>
      <c r="CD202" s="112"/>
      <c r="CE202" s="112"/>
      <c r="CF202" s="112"/>
      <c r="CG202" s="112"/>
      <c r="CH202" s="112"/>
      <c r="CI202" s="112"/>
      <c r="CJ202" s="112"/>
      <c r="CK202" s="112"/>
      <c r="CL202" s="112"/>
      <c r="CM202" s="112"/>
      <c r="CN202" s="112"/>
      <c r="CO202" s="112"/>
      <c r="CP202" s="112"/>
      <c r="CQ202" s="112"/>
      <c r="CR202" s="112"/>
      <c r="CS202" s="112"/>
      <c r="CT202" s="112"/>
      <c r="CU202" s="112"/>
      <c r="CV202" s="112"/>
      <c r="CW202" s="112"/>
      <c r="CX202" s="112"/>
      <c r="CY202" s="112"/>
      <c r="CZ202" s="112"/>
      <c r="DA202" s="112"/>
      <c r="DB202" s="112"/>
      <c r="DC202" s="112"/>
      <c r="DD202" s="112"/>
      <c r="DE202" s="112"/>
      <c r="DF202" s="112"/>
      <c r="DG202" s="112"/>
      <c r="DH202" s="112"/>
      <c r="DI202" s="112"/>
      <c r="DJ202" s="112"/>
      <c r="DK202" s="112"/>
      <c r="DL202" s="112"/>
      <c r="DM202" s="112"/>
      <c r="DN202" s="112"/>
      <c r="DO202" s="112"/>
      <c r="DP202" s="112"/>
      <c r="DQ202" s="112"/>
      <c r="DR202" s="112"/>
      <c r="DS202" s="112"/>
      <c r="DT202" s="112"/>
      <c r="DU202" s="112"/>
      <c r="DV202" s="112"/>
      <c r="DW202" s="112"/>
      <c r="DX202" s="112"/>
      <c r="DY202" s="112"/>
    </row>
    <row r="203" spans="1:129" s="79" customFormat="1" x14ac:dyDescent="0.25">
      <c r="A203" s="81"/>
      <c r="B203" s="80"/>
      <c r="C203" s="112"/>
      <c r="D203" s="112"/>
      <c r="E203" s="112"/>
      <c r="F203" s="112"/>
      <c r="G203" s="112"/>
      <c r="H203" s="2"/>
      <c r="I203" s="2"/>
      <c r="J203" s="80"/>
      <c r="K203" s="80"/>
      <c r="L203" s="80"/>
      <c r="M203" s="80"/>
      <c r="V203" s="82"/>
      <c r="W203" s="82"/>
      <c r="X203" s="82"/>
      <c r="Y203" s="82"/>
      <c r="AC203" s="8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2"/>
      <c r="BV203" s="112"/>
      <c r="BW203" s="112"/>
      <c r="BX203" s="112"/>
      <c r="BY203" s="112"/>
      <c r="BZ203" s="112"/>
      <c r="CA203" s="112"/>
      <c r="CB203" s="112"/>
      <c r="CC203" s="112"/>
      <c r="CD203" s="112"/>
      <c r="CE203" s="112"/>
      <c r="CF203" s="112"/>
      <c r="CG203" s="112"/>
      <c r="CH203" s="112"/>
      <c r="CI203" s="112"/>
      <c r="CJ203" s="112"/>
      <c r="CK203" s="112"/>
      <c r="CL203" s="112"/>
      <c r="CM203" s="112"/>
      <c r="CN203" s="112"/>
      <c r="CO203" s="112"/>
      <c r="CP203" s="112"/>
      <c r="CQ203" s="112"/>
      <c r="CR203" s="112"/>
      <c r="CS203" s="112"/>
      <c r="CT203" s="112"/>
      <c r="CU203" s="112"/>
      <c r="CV203" s="112"/>
      <c r="CW203" s="112"/>
      <c r="CX203" s="112"/>
      <c r="CY203" s="112"/>
      <c r="CZ203" s="112"/>
      <c r="DA203" s="112"/>
      <c r="DB203" s="112"/>
      <c r="DC203" s="112"/>
      <c r="DD203" s="112"/>
      <c r="DE203" s="112"/>
      <c r="DF203" s="112"/>
      <c r="DG203" s="112"/>
      <c r="DH203" s="112"/>
      <c r="DI203" s="112"/>
      <c r="DJ203" s="112"/>
      <c r="DK203" s="112"/>
      <c r="DL203" s="112"/>
      <c r="DM203" s="112"/>
      <c r="DN203" s="112"/>
      <c r="DO203" s="112"/>
      <c r="DP203" s="112"/>
      <c r="DQ203" s="112"/>
      <c r="DR203" s="112"/>
      <c r="DS203" s="112"/>
      <c r="DT203" s="112"/>
      <c r="DU203" s="112"/>
      <c r="DV203" s="112"/>
      <c r="DW203" s="112"/>
      <c r="DX203" s="112"/>
      <c r="DY203" s="112"/>
    </row>
    <row r="204" spans="1:129" s="79" customFormat="1" x14ac:dyDescent="0.25">
      <c r="A204" s="81"/>
      <c r="B204" s="80"/>
      <c r="C204" s="112"/>
      <c r="D204" s="112"/>
      <c r="E204" s="112"/>
      <c r="F204" s="112"/>
      <c r="G204" s="112"/>
      <c r="H204" s="2"/>
      <c r="I204" s="2"/>
      <c r="J204" s="80"/>
      <c r="K204" s="80"/>
      <c r="L204" s="80"/>
      <c r="M204" s="80"/>
      <c r="V204" s="82"/>
      <c r="W204" s="82"/>
      <c r="X204" s="82"/>
      <c r="Y204" s="82"/>
      <c r="AC204" s="8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112"/>
      <c r="BT204" s="112"/>
      <c r="BU204" s="112"/>
      <c r="BV204" s="112"/>
      <c r="BW204" s="112"/>
      <c r="BX204" s="112"/>
      <c r="BY204" s="112"/>
      <c r="BZ204" s="112"/>
      <c r="CA204" s="112"/>
      <c r="CB204" s="112"/>
      <c r="CC204" s="112"/>
      <c r="CD204" s="112"/>
      <c r="CE204" s="112"/>
      <c r="CF204" s="112"/>
      <c r="CG204" s="112"/>
      <c r="CH204" s="112"/>
      <c r="CI204" s="112"/>
      <c r="CJ204" s="112"/>
      <c r="CK204" s="112"/>
      <c r="CL204" s="112"/>
      <c r="CM204" s="112"/>
      <c r="CN204" s="112"/>
      <c r="CO204" s="112"/>
      <c r="CP204" s="112"/>
      <c r="CQ204" s="112"/>
      <c r="CR204" s="112"/>
      <c r="CS204" s="112"/>
      <c r="CT204" s="112"/>
      <c r="CU204" s="112"/>
      <c r="CV204" s="112"/>
      <c r="CW204" s="112"/>
      <c r="CX204" s="112"/>
      <c r="CY204" s="112"/>
      <c r="CZ204" s="112"/>
      <c r="DA204" s="112"/>
      <c r="DB204" s="112"/>
      <c r="DC204" s="112"/>
      <c r="DD204" s="112"/>
      <c r="DE204" s="112"/>
      <c r="DF204" s="112"/>
      <c r="DG204" s="112"/>
      <c r="DH204" s="112"/>
      <c r="DI204" s="112"/>
      <c r="DJ204" s="112"/>
      <c r="DK204" s="112"/>
      <c r="DL204" s="112"/>
      <c r="DM204" s="112"/>
      <c r="DN204" s="112"/>
      <c r="DO204" s="112"/>
      <c r="DP204" s="112"/>
      <c r="DQ204" s="112"/>
      <c r="DR204" s="112"/>
      <c r="DS204" s="112"/>
      <c r="DT204" s="112"/>
      <c r="DU204" s="112"/>
      <c r="DV204" s="112"/>
      <c r="DW204" s="112"/>
      <c r="DX204" s="112"/>
      <c r="DY204" s="112"/>
    </row>
    <row r="205" spans="1:129" s="79" customFormat="1" x14ac:dyDescent="0.25">
      <c r="A205" s="81"/>
      <c r="B205" s="80"/>
      <c r="C205" s="112"/>
      <c r="D205" s="112"/>
      <c r="E205" s="112"/>
      <c r="F205" s="112"/>
      <c r="G205" s="112"/>
      <c r="H205" s="2"/>
      <c r="I205" s="2"/>
      <c r="J205" s="80"/>
      <c r="K205" s="80"/>
      <c r="L205" s="80"/>
      <c r="M205" s="80"/>
      <c r="V205" s="82"/>
      <c r="W205" s="82"/>
      <c r="X205" s="82"/>
      <c r="Y205" s="82"/>
      <c r="AC205" s="8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  <c r="BM205" s="112"/>
      <c r="BN205" s="112"/>
      <c r="BO205" s="112"/>
      <c r="BP205" s="112"/>
      <c r="BQ205" s="112"/>
      <c r="BR205" s="112"/>
      <c r="BS205" s="112"/>
      <c r="BT205" s="112"/>
      <c r="BU205" s="112"/>
      <c r="BV205" s="112"/>
      <c r="BW205" s="112"/>
      <c r="BX205" s="112"/>
      <c r="BY205" s="112"/>
      <c r="BZ205" s="112"/>
      <c r="CA205" s="112"/>
      <c r="CB205" s="112"/>
      <c r="CC205" s="112"/>
      <c r="CD205" s="112"/>
      <c r="CE205" s="112"/>
      <c r="CF205" s="112"/>
      <c r="CG205" s="112"/>
      <c r="CH205" s="112"/>
      <c r="CI205" s="112"/>
      <c r="CJ205" s="112"/>
      <c r="CK205" s="112"/>
      <c r="CL205" s="112"/>
      <c r="CM205" s="112"/>
      <c r="CN205" s="112"/>
      <c r="CO205" s="112"/>
      <c r="CP205" s="112"/>
      <c r="CQ205" s="112"/>
      <c r="CR205" s="112"/>
      <c r="CS205" s="112"/>
      <c r="CT205" s="112"/>
      <c r="CU205" s="112"/>
      <c r="CV205" s="112"/>
      <c r="CW205" s="112"/>
      <c r="CX205" s="112"/>
      <c r="CY205" s="112"/>
      <c r="CZ205" s="112"/>
      <c r="DA205" s="112"/>
      <c r="DB205" s="112"/>
      <c r="DC205" s="112"/>
      <c r="DD205" s="112"/>
      <c r="DE205" s="112"/>
      <c r="DF205" s="112"/>
      <c r="DG205" s="112"/>
      <c r="DH205" s="112"/>
      <c r="DI205" s="112"/>
      <c r="DJ205" s="112"/>
      <c r="DK205" s="112"/>
      <c r="DL205" s="112"/>
      <c r="DM205" s="112"/>
      <c r="DN205" s="112"/>
      <c r="DO205" s="112"/>
      <c r="DP205" s="112"/>
      <c r="DQ205" s="112"/>
      <c r="DR205" s="112"/>
      <c r="DS205" s="112"/>
      <c r="DT205" s="112"/>
      <c r="DU205" s="112"/>
      <c r="DV205" s="112"/>
      <c r="DW205" s="112"/>
      <c r="DX205" s="112"/>
      <c r="DY205" s="112"/>
    </row>
    <row r="206" spans="1:129" s="79" customFormat="1" x14ac:dyDescent="0.25">
      <c r="A206" s="81"/>
      <c r="B206" s="80"/>
      <c r="C206" s="112"/>
      <c r="D206" s="112"/>
      <c r="E206" s="112"/>
      <c r="F206" s="112"/>
      <c r="G206" s="112"/>
      <c r="H206" s="2"/>
      <c r="I206" s="2"/>
      <c r="J206" s="80"/>
      <c r="K206" s="80"/>
      <c r="L206" s="80"/>
      <c r="M206" s="80"/>
      <c r="V206" s="82"/>
      <c r="W206" s="82"/>
      <c r="X206" s="82"/>
      <c r="Y206" s="82"/>
      <c r="AC206" s="8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  <c r="CF206" s="112"/>
      <c r="CG206" s="112"/>
      <c r="CH206" s="112"/>
      <c r="CI206" s="112"/>
      <c r="CJ206" s="112"/>
      <c r="CK206" s="112"/>
      <c r="CL206" s="112"/>
      <c r="CM206" s="112"/>
      <c r="CN206" s="112"/>
      <c r="CO206" s="112"/>
      <c r="CP206" s="112"/>
      <c r="CQ206" s="112"/>
      <c r="CR206" s="112"/>
      <c r="CS206" s="112"/>
      <c r="CT206" s="112"/>
      <c r="CU206" s="112"/>
      <c r="CV206" s="112"/>
      <c r="CW206" s="112"/>
      <c r="CX206" s="112"/>
      <c r="CY206" s="112"/>
      <c r="CZ206" s="112"/>
      <c r="DA206" s="112"/>
      <c r="DB206" s="112"/>
      <c r="DC206" s="112"/>
      <c r="DD206" s="112"/>
      <c r="DE206" s="112"/>
      <c r="DF206" s="112"/>
      <c r="DG206" s="112"/>
      <c r="DH206" s="112"/>
      <c r="DI206" s="112"/>
      <c r="DJ206" s="112"/>
      <c r="DK206" s="112"/>
      <c r="DL206" s="112"/>
      <c r="DM206" s="112"/>
      <c r="DN206" s="112"/>
      <c r="DO206" s="112"/>
      <c r="DP206" s="112"/>
      <c r="DQ206" s="112"/>
      <c r="DR206" s="112"/>
      <c r="DS206" s="112"/>
      <c r="DT206" s="112"/>
      <c r="DU206" s="112"/>
      <c r="DV206" s="112"/>
      <c r="DW206" s="112"/>
      <c r="DX206" s="112"/>
      <c r="DY206" s="112"/>
    </row>
    <row r="207" spans="1:129" s="79" customFormat="1" x14ac:dyDescent="0.25">
      <c r="A207" s="81"/>
      <c r="B207" s="80"/>
      <c r="C207" s="112"/>
      <c r="D207" s="112"/>
      <c r="E207" s="112"/>
      <c r="F207" s="112"/>
      <c r="G207" s="112"/>
      <c r="H207" s="2"/>
      <c r="I207" s="2"/>
      <c r="J207" s="80"/>
      <c r="K207" s="80"/>
      <c r="L207" s="80"/>
      <c r="M207" s="80"/>
      <c r="V207" s="82"/>
      <c r="W207" s="82"/>
      <c r="X207" s="82"/>
      <c r="Y207" s="82"/>
      <c r="AC207" s="8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  <c r="BM207" s="112"/>
      <c r="BN207" s="112"/>
      <c r="BO207" s="112"/>
      <c r="BP207" s="112"/>
      <c r="BQ207" s="112"/>
      <c r="BR207" s="112"/>
      <c r="BS207" s="112"/>
      <c r="BT207" s="112"/>
      <c r="BU207" s="112"/>
      <c r="BV207" s="112"/>
      <c r="BW207" s="112"/>
      <c r="BX207" s="112"/>
      <c r="BY207" s="112"/>
      <c r="BZ207" s="112"/>
      <c r="CA207" s="112"/>
      <c r="CB207" s="112"/>
      <c r="CC207" s="112"/>
      <c r="CD207" s="112"/>
      <c r="CE207" s="112"/>
      <c r="CF207" s="112"/>
      <c r="CG207" s="112"/>
      <c r="CH207" s="112"/>
      <c r="CI207" s="112"/>
      <c r="CJ207" s="112"/>
      <c r="CK207" s="112"/>
      <c r="CL207" s="112"/>
      <c r="CM207" s="112"/>
      <c r="CN207" s="112"/>
      <c r="CO207" s="112"/>
      <c r="CP207" s="112"/>
      <c r="CQ207" s="112"/>
      <c r="CR207" s="112"/>
      <c r="CS207" s="112"/>
      <c r="CT207" s="112"/>
      <c r="CU207" s="112"/>
      <c r="CV207" s="112"/>
      <c r="CW207" s="112"/>
      <c r="CX207" s="112"/>
      <c r="CY207" s="112"/>
      <c r="CZ207" s="112"/>
      <c r="DA207" s="112"/>
      <c r="DB207" s="112"/>
      <c r="DC207" s="112"/>
      <c r="DD207" s="112"/>
      <c r="DE207" s="112"/>
      <c r="DF207" s="112"/>
      <c r="DG207" s="112"/>
      <c r="DH207" s="112"/>
      <c r="DI207" s="112"/>
      <c r="DJ207" s="112"/>
      <c r="DK207" s="112"/>
      <c r="DL207" s="112"/>
      <c r="DM207" s="112"/>
      <c r="DN207" s="112"/>
      <c r="DO207" s="112"/>
      <c r="DP207" s="112"/>
      <c r="DQ207" s="112"/>
      <c r="DR207" s="112"/>
      <c r="DS207" s="112"/>
      <c r="DT207" s="112"/>
      <c r="DU207" s="112"/>
      <c r="DV207" s="112"/>
      <c r="DW207" s="112"/>
      <c r="DX207" s="112"/>
      <c r="DY207" s="112"/>
    </row>
    <row r="208" spans="1:129" s="79" customFormat="1" x14ac:dyDescent="0.25">
      <c r="A208" s="81"/>
      <c r="B208" s="80"/>
      <c r="C208" s="112"/>
      <c r="D208" s="112"/>
      <c r="E208" s="112"/>
      <c r="F208" s="112"/>
      <c r="G208" s="112"/>
      <c r="H208" s="2"/>
      <c r="I208" s="2"/>
      <c r="J208" s="80"/>
      <c r="K208" s="80"/>
      <c r="L208" s="80"/>
      <c r="M208" s="80"/>
      <c r="V208" s="82"/>
      <c r="W208" s="82"/>
      <c r="X208" s="82"/>
      <c r="Y208" s="82"/>
      <c r="AC208" s="8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2"/>
      <c r="AT208" s="112"/>
      <c r="AU208" s="112"/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  <c r="BJ208" s="112"/>
      <c r="BK208" s="112"/>
      <c r="BL208" s="112"/>
      <c r="BM208" s="112"/>
      <c r="BN208" s="112"/>
      <c r="BO208" s="112"/>
      <c r="BP208" s="112"/>
      <c r="BQ208" s="112"/>
      <c r="BR208" s="112"/>
      <c r="BS208" s="112"/>
      <c r="BT208" s="112"/>
      <c r="BU208" s="112"/>
      <c r="BV208" s="112"/>
      <c r="BW208" s="112"/>
      <c r="BX208" s="112"/>
      <c r="BY208" s="112"/>
      <c r="BZ208" s="112"/>
      <c r="CA208" s="112"/>
      <c r="CB208" s="112"/>
      <c r="CC208" s="112"/>
      <c r="CD208" s="112"/>
      <c r="CE208" s="112"/>
      <c r="CF208" s="112"/>
      <c r="CG208" s="112"/>
      <c r="CH208" s="112"/>
      <c r="CI208" s="112"/>
      <c r="CJ208" s="112"/>
      <c r="CK208" s="112"/>
      <c r="CL208" s="112"/>
      <c r="CM208" s="112"/>
      <c r="CN208" s="112"/>
      <c r="CO208" s="112"/>
      <c r="CP208" s="112"/>
      <c r="CQ208" s="112"/>
      <c r="CR208" s="112"/>
      <c r="CS208" s="112"/>
      <c r="CT208" s="112"/>
      <c r="CU208" s="112"/>
      <c r="CV208" s="112"/>
      <c r="CW208" s="112"/>
      <c r="CX208" s="112"/>
      <c r="CY208" s="112"/>
      <c r="CZ208" s="112"/>
      <c r="DA208" s="112"/>
      <c r="DB208" s="112"/>
      <c r="DC208" s="112"/>
      <c r="DD208" s="112"/>
      <c r="DE208" s="112"/>
      <c r="DF208" s="112"/>
      <c r="DG208" s="112"/>
      <c r="DH208" s="112"/>
      <c r="DI208" s="112"/>
      <c r="DJ208" s="112"/>
      <c r="DK208" s="112"/>
      <c r="DL208" s="112"/>
      <c r="DM208" s="112"/>
      <c r="DN208" s="112"/>
      <c r="DO208" s="112"/>
      <c r="DP208" s="112"/>
      <c r="DQ208" s="112"/>
      <c r="DR208" s="112"/>
      <c r="DS208" s="112"/>
      <c r="DT208" s="112"/>
      <c r="DU208" s="112"/>
      <c r="DV208" s="112"/>
      <c r="DW208" s="112"/>
      <c r="DX208" s="112"/>
      <c r="DY208" s="112"/>
    </row>
    <row r="209" spans="1:129" s="79" customFormat="1" x14ac:dyDescent="0.25">
      <c r="A209" s="81"/>
      <c r="B209" s="80"/>
      <c r="C209" s="112"/>
      <c r="D209" s="112"/>
      <c r="E209" s="112"/>
      <c r="F209" s="112"/>
      <c r="G209" s="112"/>
      <c r="H209" s="2"/>
      <c r="I209" s="2"/>
      <c r="J209" s="80"/>
      <c r="K209" s="80"/>
      <c r="L209" s="80"/>
      <c r="M209" s="80"/>
      <c r="V209" s="82"/>
      <c r="W209" s="82"/>
      <c r="X209" s="82"/>
      <c r="Y209" s="82"/>
      <c r="AC209" s="8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  <c r="BJ209" s="112"/>
      <c r="BK209" s="112"/>
      <c r="BL209" s="112"/>
      <c r="BM209" s="112"/>
      <c r="BN209" s="112"/>
      <c r="BO209" s="112"/>
      <c r="BP209" s="112"/>
      <c r="BQ209" s="112"/>
      <c r="BR209" s="112"/>
      <c r="BS209" s="112"/>
      <c r="BT209" s="112"/>
      <c r="BU209" s="112"/>
      <c r="BV209" s="112"/>
      <c r="BW209" s="112"/>
      <c r="BX209" s="112"/>
      <c r="BY209" s="112"/>
      <c r="BZ209" s="112"/>
      <c r="CA209" s="112"/>
      <c r="CB209" s="112"/>
      <c r="CC209" s="112"/>
      <c r="CD209" s="112"/>
      <c r="CE209" s="112"/>
      <c r="CF209" s="112"/>
      <c r="CG209" s="112"/>
      <c r="CH209" s="112"/>
      <c r="CI209" s="112"/>
      <c r="CJ209" s="112"/>
      <c r="CK209" s="112"/>
      <c r="CL209" s="112"/>
      <c r="CM209" s="112"/>
      <c r="CN209" s="112"/>
      <c r="CO209" s="112"/>
      <c r="CP209" s="112"/>
      <c r="CQ209" s="112"/>
      <c r="CR209" s="112"/>
      <c r="CS209" s="112"/>
      <c r="CT209" s="112"/>
      <c r="CU209" s="112"/>
      <c r="CV209" s="112"/>
      <c r="CW209" s="112"/>
      <c r="CX209" s="112"/>
      <c r="CY209" s="112"/>
      <c r="CZ209" s="112"/>
      <c r="DA209" s="112"/>
      <c r="DB209" s="112"/>
      <c r="DC209" s="112"/>
      <c r="DD209" s="112"/>
      <c r="DE209" s="112"/>
      <c r="DF209" s="112"/>
      <c r="DG209" s="112"/>
      <c r="DH209" s="112"/>
      <c r="DI209" s="112"/>
      <c r="DJ209" s="112"/>
      <c r="DK209" s="112"/>
      <c r="DL209" s="112"/>
      <c r="DM209" s="112"/>
      <c r="DN209" s="112"/>
      <c r="DO209" s="112"/>
      <c r="DP209" s="112"/>
      <c r="DQ209" s="112"/>
      <c r="DR209" s="112"/>
      <c r="DS209" s="112"/>
      <c r="DT209" s="112"/>
      <c r="DU209" s="112"/>
      <c r="DV209" s="112"/>
      <c r="DW209" s="112"/>
      <c r="DX209" s="112"/>
      <c r="DY209" s="112"/>
    </row>
    <row r="210" spans="1:129" s="79" customFormat="1" x14ac:dyDescent="0.25">
      <c r="A210" s="81"/>
      <c r="B210" s="80"/>
      <c r="C210" s="112"/>
      <c r="D210" s="112"/>
      <c r="E210" s="112"/>
      <c r="F210" s="112"/>
      <c r="G210" s="112"/>
      <c r="H210" s="2"/>
      <c r="I210" s="2"/>
      <c r="J210" s="80"/>
      <c r="K210" s="80"/>
      <c r="L210" s="80"/>
      <c r="M210" s="80"/>
      <c r="V210" s="82"/>
      <c r="W210" s="82"/>
      <c r="X210" s="82"/>
      <c r="Y210" s="82"/>
      <c r="AC210" s="8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BM210" s="112"/>
      <c r="BN210" s="112"/>
      <c r="BO210" s="112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2"/>
      <c r="CA210" s="112"/>
      <c r="CB210" s="112"/>
      <c r="CC210" s="112"/>
      <c r="CD210" s="112"/>
      <c r="CE210" s="112"/>
      <c r="CF210" s="112"/>
      <c r="CG210" s="112"/>
      <c r="CH210" s="112"/>
      <c r="CI210" s="112"/>
      <c r="CJ210" s="112"/>
      <c r="CK210" s="112"/>
      <c r="CL210" s="112"/>
      <c r="CM210" s="112"/>
      <c r="CN210" s="112"/>
      <c r="CO210" s="112"/>
      <c r="CP210" s="112"/>
      <c r="CQ210" s="112"/>
      <c r="CR210" s="112"/>
      <c r="CS210" s="112"/>
      <c r="CT210" s="112"/>
      <c r="CU210" s="112"/>
      <c r="CV210" s="112"/>
      <c r="CW210" s="112"/>
      <c r="CX210" s="112"/>
      <c r="CY210" s="112"/>
      <c r="CZ210" s="112"/>
      <c r="DA210" s="112"/>
      <c r="DB210" s="112"/>
      <c r="DC210" s="112"/>
      <c r="DD210" s="112"/>
      <c r="DE210" s="112"/>
      <c r="DF210" s="112"/>
      <c r="DG210" s="112"/>
      <c r="DH210" s="112"/>
      <c r="DI210" s="112"/>
      <c r="DJ210" s="112"/>
      <c r="DK210" s="112"/>
      <c r="DL210" s="112"/>
      <c r="DM210" s="112"/>
      <c r="DN210" s="112"/>
      <c r="DO210" s="112"/>
      <c r="DP210" s="112"/>
      <c r="DQ210" s="112"/>
      <c r="DR210" s="112"/>
      <c r="DS210" s="112"/>
      <c r="DT210" s="112"/>
      <c r="DU210" s="112"/>
      <c r="DV210" s="112"/>
      <c r="DW210" s="112"/>
      <c r="DX210" s="112"/>
      <c r="DY210" s="112"/>
    </row>
    <row r="211" spans="1:129" s="79" customFormat="1" x14ac:dyDescent="0.25">
      <c r="A211" s="81"/>
      <c r="B211" s="80"/>
      <c r="C211" s="112"/>
      <c r="D211" s="112"/>
      <c r="E211" s="112"/>
      <c r="F211" s="112"/>
      <c r="G211" s="112"/>
      <c r="H211" s="2"/>
      <c r="I211" s="2"/>
      <c r="J211" s="80"/>
      <c r="K211" s="80"/>
      <c r="L211" s="80"/>
      <c r="M211" s="80"/>
      <c r="V211" s="82"/>
      <c r="W211" s="82"/>
      <c r="X211" s="82"/>
      <c r="Y211" s="82"/>
      <c r="AC211" s="8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  <c r="BJ211" s="112"/>
      <c r="BK211" s="112"/>
      <c r="BL211" s="112"/>
      <c r="BM211" s="112"/>
      <c r="BN211" s="112"/>
      <c r="BO211" s="112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2"/>
      <c r="CA211" s="112"/>
      <c r="CB211" s="112"/>
      <c r="CC211" s="112"/>
      <c r="CD211" s="112"/>
      <c r="CE211" s="112"/>
      <c r="CF211" s="112"/>
      <c r="CG211" s="112"/>
      <c r="CH211" s="112"/>
      <c r="CI211" s="112"/>
      <c r="CJ211" s="112"/>
      <c r="CK211" s="112"/>
      <c r="CL211" s="112"/>
      <c r="CM211" s="112"/>
      <c r="CN211" s="112"/>
      <c r="CO211" s="112"/>
      <c r="CP211" s="112"/>
      <c r="CQ211" s="112"/>
      <c r="CR211" s="112"/>
      <c r="CS211" s="112"/>
      <c r="CT211" s="112"/>
      <c r="CU211" s="112"/>
      <c r="CV211" s="112"/>
      <c r="CW211" s="112"/>
      <c r="CX211" s="112"/>
      <c r="CY211" s="112"/>
      <c r="CZ211" s="112"/>
      <c r="DA211" s="112"/>
      <c r="DB211" s="112"/>
      <c r="DC211" s="112"/>
      <c r="DD211" s="112"/>
      <c r="DE211" s="112"/>
      <c r="DF211" s="112"/>
      <c r="DG211" s="112"/>
      <c r="DH211" s="112"/>
      <c r="DI211" s="112"/>
      <c r="DJ211" s="112"/>
      <c r="DK211" s="112"/>
      <c r="DL211" s="112"/>
      <c r="DM211" s="112"/>
      <c r="DN211" s="112"/>
      <c r="DO211" s="112"/>
      <c r="DP211" s="112"/>
      <c r="DQ211" s="112"/>
      <c r="DR211" s="112"/>
      <c r="DS211" s="112"/>
      <c r="DT211" s="112"/>
      <c r="DU211" s="112"/>
      <c r="DV211" s="112"/>
      <c r="DW211" s="112"/>
      <c r="DX211" s="112"/>
      <c r="DY211" s="112"/>
    </row>
    <row r="212" spans="1:129" s="79" customFormat="1" x14ac:dyDescent="0.25">
      <c r="A212" s="81"/>
      <c r="B212" s="80"/>
      <c r="C212" s="112"/>
      <c r="D212" s="112"/>
      <c r="E212" s="112"/>
      <c r="F212" s="112"/>
      <c r="G212" s="112"/>
      <c r="H212" s="2"/>
      <c r="I212" s="2"/>
      <c r="J212" s="80"/>
      <c r="K212" s="80"/>
      <c r="L212" s="80"/>
      <c r="M212" s="80"/>
      <c r="V212" s="82"/>
      <c r="W212" s="82"/>
      <c r="X212" s="82"/>
      <c r="Y212" s="82"/>
      <c r="AC212" s="8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  <c r="BT212" s="112"/>
      <c r="BU212" s="112"/>
      <c r="BV212" s="112"/>
      <c r="BW212" s="112"/>
      <c r="BX212" s="112"/>
      <c r="BY212" s="112"/>
      <c r="BZ212" s="112"/>
      <c r="CA212" s="112"/>
      <c r="CB212" s="112"/>
      <c r="CC212" s="112"/>
      <c r="CD212" s="112"/>
      <c r="CE212" s="112"/>
      <c r="CF212" s="112"/>
      <c r="CG212" s="112"/>
      <c r="CH212" s="112"/>
      <c r="CI212" s="112"/>
      <c r="CJ212" s="112"/>
      <c r="CK212" s="112"/>
      <c r="CL212" s="112"/>
      <c r="CM212" s="112"/>
      <c r="CN212" s="112"/>
      <c r="CO212" s="112"/>
      <c r="CP212" s="112"/>
      <c r="CQ212" s="112"/>
      <c r="CR212" s="112"/>
      <c r="CS212" s="112"/>
      <c r="CT212" s="112"/>
      <c r="CU212" s="112"/>
      <c r="CV212" s="112"/>
      <c r="CW212" s="112"/>
      <c r="CX212" s="112"/>
      <c r="CY212" s="112"/>
      <c r="CZ212" s="112"/>
      <c r="DA212" s="112"/>
      <c r="DB212" s="112"/>
      <c r="DC212" s="112"/>
      <c r="DD212" s="112"/>
      <c r="DE212" s="112"/>
      <c r="DF212" s="112"/>
      <c r="DG212" s="112"/>
      <c r="DH212" s="112"/>
      <c r="DI212" s="112"/>
      <c r="DJ212" s="112"/>
      <c r="DK212" s="112"/>
      <c r="DL212" s="112"/>
      <c r="DM212" s="112"/>
      <c r="DN212" s="112"/>
      <c r="DO212" s="112"/>
      <c r="DP212" s="112"/>
      <c r="DQ212" s="112"/>
      <c r="DR212" s="112"/>
      <c r="DS212" s="112"/>
      <c r="DT212" s="112"/>
      <c r="DU212" s="112"/>
      <c r="DV212" s="112"/>
      <c r="DW212" s="112"/>
      <c r="DX212" s="112"/>
      <c r="DY212" s="112"/>
    </row>
    <row r="213" spans="1:129" s="79" customFormat="1" x14ac:dyDescent="0.25">
      <c r="A213" s="81"/>
      <c r="B213" s="80"/>
      <c r="C213" s="112"/>
      <c r="D213" s="112"/>
      <c r="E213" s="112"/>
      <c r="F213" s="112"/>
      <c r="G213" s="112"/>
      <c r="H213" s="2"/>
      <c r="I213" s="2"/>
      <c r="J213" s="80"/>
      <c r="K213" s="80"/>
      <c r="L213" s="80"/>
      <c r="M213" s="80"/>
      <c r="V213" s="82"/>
      <c r="W213" s="82"/>
      <c r="X213" s="82"/>
      <c r="Y213" s="82"/>
      <c r="AC213" s="8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2"/>
      <c r="AQ213" s="112"/>
      <c r="AR213" s="112"/>
      <c r="AS213" s="112"/>
      <c r="AT213" s="112"/>
      <c r="AU213" s="112"/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  <c r="BJ213" s="112"/>
      <c r="BK213" s="112"/>
      <c r="BL213" s="112"/>
      <c r="BM213" s="112"/>
      <c r="BN213" s="112"/>
      <c r="BO213" s="112"/>
      <c r="BP213" s="112"/>
      <c r="BQ213" s="112"/>
      <c r="BR213" s="112"/>
      <c r="BS213" s="112"/>
      <c r="BT213" s="112"/>
      <c r="BU213" s="112"/>
      <c r="BV213" s="112"/>
      <c r="BW213" s="112"/>
      <c r="BX213" s="112"/>
      <c r="BY213" s="112"/>
      <c r="BZ213" s="112"/>
      <c r="CA213" s="112"/>
      <c r="CB213" s="112"/>
      <c r="CC213" s="112"/>
      <c r="CD213" s="112"/>
      <c r="CE213" s="112"/>
      <c r="CF213" s="112"/>
      <c r="CG213" s="112"/>
      <c r="CH213" s="112"/>
      <c r="CI213" s="112"/>
      <c r="CJ213" s="112"/>
      <c r="CK213" s="112"/>
      <c r="CL213" s="112"/>
      <c r="CM213" s="112"/>
      <c r="CN213" s="112"/>
      <c r="CO213" s="112"/>
      <c r="CP213" s="112"/>
      <c r="CQ213" s="112"/>
      <c r="CR213" s="112"/>
      <c r="CS213" s="112"/>
      <c r="CT213" s="112"/>
      <c r="CU213" s="112"/>
      <c r="CV213" s="112"/>
      <c r="CW213" s="112"/>
      <c r="CX213" s="112"/>
      <c r="CY213" s="112"/>
      <c r="CZ213" s="112"/>
      <c r="DA213" s="112"/>
      <c r="DB213" s="112"/>
      <c r="DC213" s="112"/>
      <c r="DD213" s="112"/>
      <c r="DE213" s="112"/>
      <c r="DF213" s="112"/>
      <c r="DG213" s="112"/>
      <c r="DH213" s="112"/>
      <c r="DI213" s="112"/>
      <c r="DJ213" s="112"/>
      <c r="DK213" s="112"/>
      <c r="DL213" s="112"/>
      <c r="DM213" s="112"/>
      <c r="DN213" s="112"/>
      <c r="DO213" s="112"/>
      <c r="DP213" s="112"/>
      <c r="DQ213" s="112"/>
      <c r="DR213" s="112"/>
      <c r="DS213" s="112"/>
      <c r="DT213" s="112"/>
      <c r="DU213" s="112"/>
      <c r="DV213" s="112"/>
      <c r="DW213" s="112"/>
      <c r="DX213" s="112"/>
      <c r="DY213" s="112"/>
    </row>
    <row r="214" spans="1:129" s="79" customFormat="1" x14ac:dyDescent="0.25">
      <c r="A214" s="81"/>
      <c r="B214" s="80"/>
      <c r="C214" s="112"/>
      <c r="D214" s="112"/>
      <c r="E214" s="112"/>
      <c r="F214" s="112"/>
      <c r="G214" s="112"/>
      <c r="H214" s="2"/>
      <c r="I214" s="2"/>
      <c r="J214" s="80"/>
      <c r="K214" s="80"/>
      <c r="L214" s="80"/>
      <c r="M214" s="80"/>
      <c r="V214" s="82"/>
      <c r="W214" s="82"/>
      <c r="X214" s="82"/>
      <c r="Y214" s="82"/>
      <c r="AC214" s="8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2"/>
      <c r="AQ214" s="112"/>
      <c r="AR214" s="112"/>
      <c r="AS214" s="112"/>
      <c r="AT214" s="112"/>
      <c r="AU214" s="112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  <c r="BJ214" s="112"/>
      <c r="BK214" s="112"/>
      <c r="BL214" s="112"/>
      <c r="BM214" s="112"/>
      <c r="BN214" s="112"/>
      <c r="BO214" s="112"/>
      <c r="BP214" s="112"/>
      <c r="BQ214" s="112"/>
      <c r="BR214" s="112"/>
      <c r="BS214" s="112"/>
      <c r="BT214" s="112"/>
      <c r="BU214" s="112"/>
      <c r="BV214" s="112"/>
      <c r="BW214" s="112"/>
      <c r="BX214" s="112"/>
      <c r="BY214" s="112"/>
      <c r="BZ214" s="112"/>
      <c r="CA214" s="112"/>
      <c r="CB214" s="112"/>
      <c r="CC214" s="112"/>
      <c r="CD214" s="112"/>
      <c r="CE214" s="112"/>
      <c r="CF214" s="112"/>
      <c r="CG214" s="112"/>
      <c r="CH214" s="112"/>
      <c r="CI214" s="112"/>
      <c r="CJ214" s="112"/>
      <c r="CK214" s="112"/>
      <c r="CL214" s="112"/>
      <c r="CM214" s="112"/>
      <c r="CN214" s="112"/>
      <c r="CO214" s="112"/>
      <c r="CP214" s="112"/>
      <c r="CQ214" s="112"/>
      <c r="CR214" s="112"/>
      <c r="CS214" s="112"/>
      <c r="CT214" s="112"/>
      <c r="CU214" s="112"/>
      <c r="CV214" s="112"/>
      <c r="CW214" s="112"/>
      <c r="CX214" s="112"/>
      <c r="CY214" s="112"/>
      <c r="CZ214" s="112"/>
      <c r="DA214" s="112"/>
      <c r="DB214" s="112"/>
      <c r="DC214" s="112"/>
      <c r="DD214" s="112"/>
      <c r="DE214" s="112"/>
      <c r="DF214" s="112"/>
      <c r="DG214" s="112"/>
      <c r="DH214" s="112"/>
      <c r="DI214" s="112"/>
      <c r="DJ214" s="112"/>
      <c r="DK214" s="112"/>
      <c r="DL214" s="112"/>
      <c r="DM214" s="112"/>
      <c r="DN214" s="112"/>
      <c r="DO214" s="112"/>
      <c r="DP214" s="112"/>
      <c r="DQ214" s="112"/>
      <c r="DR214" s="112"/>
      <c r="DS214" s="112"/>
      <c r="DT214" s="112"/>
      <c r="DU214" s="112"/>
      <c r="DV214" s="112"/>
      <c r="DW214" s="112"/>
      <c r="DX214" s="112"/>
      <c r="DY214" s="112"/>
    </row>
    <row r="215" spans="1:129" s="79" customFormat="1" x14ac:dyDescent="0.25">
      <c r="A215" s="81"/>
      <c r="B215" s="80"/>
      <c r="C215" s="112"/>
      <c r="D215" s="112"/>
      <c r="E215" s="112"/>
      <c r="F215" s="112"/>
      <c r="G215" s="112"/>
      <c r="H215" s="2"/>
      <c r="I215" s="2"/>
      <c r="J215" s="80"/>
      <c r="K215" s="80"/>
      <c r="L215" s="80"/>
      <c r="M215" s="80"/>
      <c r="V215" s="82"/>
      <c r="W215" s="82"/>
      <c r="X215" s="82"/>
      <c r="Y215" s="82"/>
      <c r="AC215" s="8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2"/>
      <c r="AQ215" s="112"/>
      <c r="AR215" s="112"/>
      <c r="AS215" s="112"/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2"/>
      <c r="BR215" s="112"/>
      <c r="BS215" s="112"/>
      <c r="BT215" s="112"/>
      <c r="BU215" s="112"/>
      <c r="BV215" s="112"/>
      <c r="BW215" s="112"/>
      <c r="BX215" s="112"/>
      <c r="BY215" s="112"/>
      <c r="BZ215" s="112"/>
      <c r="CA215" s="112"/>
      <c r="CB215" s="112"/>
      <c r="CC215" s="112"/>
      <c r="CD215" s="112"/>
      <c r="CE215" s="112"/>
      <c r="CF215" s="112"/>
      <c r="CG215" s="112"/>
      <c r="CH215" s="112"/>
      <c r="CI215" s="112"/>
      <c r="CJ215" s="112"/>
      <c r="CK215" s="112"/>
      <c r="CL215" s="112"/>
      <c r="CM215" s="112"/>
      <c r="CN215" s="112"/>
      <c r="CO215" s="112"/>
      <c r="CP215" s="112"/>
      <c r="CQ215" s="112"/>
      <c r="CR215" s="112"/>
      <c r="CS215" s="112"/>
      <c r="CT215" s="112"/>
      <c r="CU215" s="112"/>
      <c r="CV215" s="112"/>
      <c r="CW215" s="112"/>
      <c r="CX215" s="112"/>
      <c r="CY215" s="112"/>
      <c r="CZ215" s="112"/>
      <c r="DA215" s="112"/>
      <c r="DB215" s="112"/>
      <c r="DC215" s="112"/>
      <c r="DD215" s="112"/>
      <c r="DE215" s="112"/>
      <c r="DF215" s="112"/>
      <c r="DG215" s="112"/>
      <c r="DH215" s="112"/>
      <c r="DI215" s="112"/>
      <c r="DJ215" s="112"/>
      <c r="DK215" s="112"/>
      <c r="DL215" s="112"/>
      <c r="DM215" s="112"/>
      <c r="DN215" s="112"/>
      <c r="DO215" s="112"/>
      <c r="DP215" s="112"/>
      <c r="DQ215" s="112"/>
      <c r="DR215" s="112"/>
      <c r="DS215" s="112"/>
      <c r="DT215" s="112"/>
      <c r="DU215" s="112"/>
      <c r="DV215" s="112"/>
      <c r="DW215" s="112"/>
      <c r="DX215" s="112"/>
      <c r="DY215" s="112"/>
    </row>
    <row r="216" spans="1:129" s="79" customFormat="1" x14ac:dyDescent="0.25">
      <c r="A216" s="81"/>
      <c r="B216" s="80"/>
      <c r="C216" s="112"/>
      <c r="D216" s="112"/>
      <c r="E216" s="112"/>
      <c r="F216" s="112"/>
      <c r="G216" s="112"/>
      <c r="H216" s="2"/>
      <c r="I216" s="2"/>
      <c r="J216" s="80"/>
      <c r="K216" s="80"/>
      <c r="L216" s="80"/>
      <c r="M216" s="80"/>
      <c r="V216" s="82"/>
      <c r="W216" s="82"/>
      <c r="X216" s="82"/>
      <c r="Y216" s="82"/>
      <c r="AC216" s="8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2"/>
      <c r="BQ216" s="112"/>
      <c r="BR216" s="112"/>
      <c r="BS216" s="112"/>
      <c r="BT216" s="112"/>
      <c r="BU216" s="112"/>
      <c r="BV216" s="112"/>
      <c r="BW216" s="112"/>
      <c r="BX216" s="112"/>
      <c r="BY216" s="112"/>
      <c r="BZ216" s="112"/>
      <c r="CA216" s="112"/>
      <c r="CB216" s="112"/>
      <c r="CC216" s="112"/>
      <c r="CD216" s="112"/>
      <c r="CE216" s="112"/>
      <c r="CF216" s="112"/>
      <c r="CG216" s="112"/>
      <c r="CH216" s="112"/>
      <c r="CI216" s="112"/>
      <c r="CJ216" s="112"/>
      <c r="CK216" s="112"/>
      <c r="CL216" s="112"/>
      <c r="CM216" s="112"/>
      <c r="CN216" s="112"/>
      <c r="CO216" s="112"/>
      <c r="CP216" s="112"/>
      <c r="CQ216" s="112"/>
      <c r="CR216" s="112"/>
      <c r="CS216" s="112"/>
      <c r="CT216" s="112"/>
      <c r="CU216" s="112"/>
      <c r="CV216" s="112"/>
      <c r="CW216" s="112"/>
      <c r="CX216" s="112"/>
      <c r="CY216" s="112"/>
      <c r="CZ216" s="112"/>
      <c r="DA216" s="112"/>
      <c r="DB216" s="112"/>
      <c r="DC216" s="112"/>
      <c r="DD216" s="112"/>
      <c r="DE216" s="112"/>
      <c r="DF216" s="112"/>
      <c r="DG216" s="112"/>
      <c r="DH216" s="112"/>
      <c r="DI216" s="112"/>
      <c r="DJ216" s="112"/>
      <c r="DK216" s="112"/>
      <c r="DL216" s="112"/>
      <c r="DM216" s="112"/>
      <c r="DN216" s="112"/>
      <c r="DO216" s="112"/>
      <c r="DP216" s="112"/>
      <c r="DQ216" s="112"/>
      <c r="DR216" s="112"/>
      <c r="DS216" s="112"/>
      <c r="DT216" s="112"/>
      <c r="DU216" s="112"/>
      <c r="DV216" s="112"/>
      <c r="DW216" s="112"/>
      <c r="DX216" s="112"/>
      <c r="DY216" s="112"/>
    </row>
    <row r="217" spans="1:129" s="79" customFormat="1" x14ac:dyDescent="0.25">
      <c r="A217" s="81"/>
      <c r="B217" s="80"/>
      <c r="C217" s="112"/>
      <c r="D217" s="112"/>
      <c r="E217" s="112"/>
      <c r="F217" s="112"/>
      <c r="G217" s="112"/>
      <c r="H217" s="2"/>
      <c r="I217" s="2"/>
      <c r="J217" s="80"/>
      <c r="K217" s="80"/>
      <c r="L217" s="80"/>
      <c r="M217" s="80"/>
      <c r="V217" s="82"/>
      <c r="W217" s="82"/>
      <c r="X217" s="82"/>
      <c r="Y217" s="82"/>
      <c r="AC217" s="8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2"/>
      <c r="BQ217" s="112"/>
      <c r="BR217" s="112"/>
      <c r="BS217" s="112"/>
      <c r="BT217" s="112"/>
      <c r="BU217" s="112"/>
      <c r="BV217" s="112"/>
      <c r="BW217" s="112"/>
      <c r="BX217" s="112"/>
      <c r="BY217" s="112"/>
      <c r="BZ217" s="112"/>
      <c r="CA217" s="112"/>
      <c r="CB217" s="112"/>
      <c r="CC217" s="112"/>
      <c r="CD217" s="112"/>
      <c r="CE217" s="112"/>
      <c r="CF217" s="112"/>
      <c r="CG217" s="112"/>
      <c r="CH217" s="112"/>
      <c r="CI217" s="112"/>
      <c r="CJ217" s="112"/>
      <c r="CK217" s="112"/>
      <c r="CL217" s="112"/>
      <c r="CM217" s="112"/>
      <c r="CN217" s="112"/>
      <c r="CO217" s="112"/>
      <c r="CP217" s="112"/>
      <c r="CQ217" s="112"/>
      <c r="CR217" s="112"/>
      <c r="CS217" s="112"/>
      <c r="CT217" s="112"/>
      <c r="CU217" s="112"/>
      <c r="CV217" s="112"/>
      <c r="CW217" s="112"/>
      <c r="CX217" s="112"/>
      <c r="CY217" s="112"/>
      <c r="CZ217" s="112"/>
      <c r="DA217" s="112"/>
      <c r="DB217" s="112"/>
      <c r="DC217" s="112"/>
      <c r="DD217" s="112"/>
      <c r="DE217" s="112"/>
      <c r="DF217" s="112"/>
      <c r="DG217" s="112"/>
      <c r="DH217" s="112"/>
      <c r="DI217" s="112"/>
      <c r="DJ217" s="112"/>
      <c r="DK217" s="112"/>
      <c r="DL217" s="112"/>
      <c r="DM217" s="112"/>
      <c r="DN217" s="112"/>
      <c r="DO217" s="112"/>
      <c r="DP217" s="112"/>
      <c r="DQ217" s="112"/>
      <c r="DR217" s="112"/>
      <c r="DS217" s="112"/>
      <c r="DT217" s="112"/>
      <c r="DU217" s="112"/>
      <c r="DV217" s="112"/>
      <c r="DW217" s="112"/>
      <c r="DX217" s="112"/>
      <c r="DY217" s="112"/>
    </row>
    <row r="218" spans="1:129" s="79" customFormat="1" x14ac:dyDescent="0.25">
      <c r="A218" s="81"/>
      <c r="B218" s="80"/>
      <c r="C218" s="112"/>
      <c r="D218" s="112"/>
      <c r="E218" s="112"/>
      <c r="F218" s="112"/>
      <c r="G218" s="112"/>
      <c r="H218" s="2"/>
      <c r="I218" s="2"/>
      <c r="J218" s="80"/>
      <c r="K218" s="80"/>
      <c r="L218" s="80"/>
      <c r="M218" s="80"/>
      <c r="V218" s="82"/>
      <c r="W218" s="82"/>
      <c r="X218" s="82"/>
      <c r="Y218" s="82"/>
      <c r="AC218" s="82"/>
      <c r="AE218" s="112"/>
      <c r="AF218" s="112"/>
      <c r="AG218" s="112"/>
      <c r="AH218" s="112"/>
      <c r="AI218" s="112"/>
      <c r="AJ218" s="112"/>
      <c r="AK218" s="112"/>
      <c r="AL218" s="112"/>
      <c r="AM218" s="112"/>
      <c r="AN218" s="112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  <c r="BT218" s="112"/>
      <c r="BU218" s="112"/>
      <c r="BV218" s="112"/>
      <c r="BW218" s="112"/>
      <c r="BX218" s="112"/>
      <c r="BY218" s="112"/>
      <c r="BZ218" s="112"/>
      <c r="CA218" s="112"/>
      <c r="CB218" s="112"/>
      <c r="CC218" s="112"/>
      <c r="CD218" s="112"/>
      <c r="CE218" s="112"/>
      <c r="CF218" s="112"/>
      <c r="CG218" s="112"/>
      <c r="CH218" s="112"/>
      <c r="CI218" s="112"/>
      <c r="CJ218" s="112"/>
      <c r="CK218" s="112"/>
      <c r="CL218" s="112"/>
      <c r="CM218" s="112"/>
      <c r="CN218" s="112"/>
      <c r="CO218" s="112"/>
      <c r="CP218" s="112"/>
      <c r="CQ218" s="112"/>
      <c r="CR218" s="112"/>
      <c r="CS218" s="112"/>
      <c r="CT218" s="112"/>
      <c r="CU218" s="112"/>
      <c r="CV218" s="112"/>
      <c r="CW218" s="112"/>
      <c r="CX218" s="112"/>
      <c r="CY218" s="112"/>
      <c r="CZ218" s="112"/>
      <c r="DA218" s="112"/>
      <c r="DB218" s="112"/>
      <c r="DC218" s="112"/>
      <c r="DD218" s="112"/>
      <c r="DE218" s="112"/>
      <c r="DF218" s="112"/>
      <c r="DG218" s="112"/>
      <c r="DH218" s="112"/>
      <c r="DI218" s="112"/>
      <c r="DJ218" s="112"/>
      <c r="DK218" s="112"/>
      <c r="DL218" s="112"/>
      <c r="DM218" s="112"/>
      <c r="DN218" s="112"/>
      <c r="DO218" s="112"/>
      <c r="DP218" s="112"/>
      <c r="DQ218" s="112"/>
      <c r="DR218" s="112"/>
      <c r="DS218" s="112"/>
      <c r="DT218" s="112"/>
      <c r="DU218" s="112"/>
      <c r="DV218" s="112"/>
      <c r="DW218" s="112"/>
      <c r="DX218" s="112"/>
      <c r="DY218" s="112"/>
    </row>
    <row r="219" spans="1:129" s="79" customFormat="1" x14ac:dyDescent="0.25">
      <c r="A219" s="81"/>
      <c r="B219" s="80"/>
      <c r="C219" s="112"/>
      <c r="D219" s="112"/>
      <c r="E219" s="112"/>
      <c r="F219" s="112"/>
      <c r="G219" s="112"/>
      <c r="H219" s="2"/>
      <c r="I219" s="2"/>
      <c r="J219" s="80"/>
      <c r="K219" s="80"/>
      <c r="L219" s="80"/>
      <c r="M219" s="80"/>
      <c r="V219" s="82"/>
      <c r="W219" s="82"/>
      <c r="X219" s="82"/>
      <c r="Y219" s="82"/>
      <c r="AC219" s="82"/>
      <c r="AE219" s="112"/>
      <c r="AF219" s="112"/>
      <c r="AG219" s="112"/>
      <c r="AH219" s="112"/>
      <c r="AI219" s="112"/>
      <c r="AJ219" s="112"/>
      <c r="AK219" s="112"/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2"/>
      <c r="CA219" s="112"/>
      <c r="CB219" s="112"/>
      <c r="CC219" s="112"/>
      <c r="CD219" s="112"/>
      <c r="CE219" s="112"/>
      <c r="CF219" s="112"/>
      <c r="CG219" s="112"/>
      <c r="CH219" s="112"/>
      <c r="CI219" s="112"/>
      <c r="CJ219" s="112"/>
      <c r="CK219" s="112"/>
      <c r="CL219" s="112"/>
      <c r="CM219" s="112"/>
      <c r="CN219" s="112"/>
      <c r="CO219" s="112"/>
      <c r="CP219" s="112"/>
      <c r="CQ219" s="112"/>
      <c r="CR219" s="112"/>
      <c r="CS219" s="112"/>
      <c r="CT219" s="112"/>
      <c r="CU219" s="112"/>
      <c r="CV219" s="112"/>
      <c r="CW219" s="112"/>
      <c r="CX219" s="112"/>
      <c r="CY219" s="112"/>
      <c r="CZ219" s="112"/>
      <c r="DA219" s="112"/>
      <c r="DB219" s="112"/>
      <c r="DC219" s="112"/>
      <c r="DD219" s="112"/>
      <c r="DE219" s="112"/>
      <c r="DF219" s="112"/>
      <c r="DG219" s="112"/>
      <c r="DH219" s="112"/>
      <c r="DI219" s="112"/>
      <c r="DJ219" s="112"/>
      <c r="DK219" s="112"/>
      <c r="DL219" s="112"/>
      <c r="DM219" s="112"/>
      <c r="DN219" s="112"/>
      <c r="DO219" s="112"/>
      <c r="DP219" s="112"/>
      <c r="DQ219" s="112"/>
      <c r="DR219" s="112"/>
      <c r="DS219" s="112"/>
      <c r="DT219" s="112"/>
      <c r="DU219" s="112"/>
      <c r="DV219" s="112"/>
      <c r="DW219" s="112"/>
      <c r="DX219" s="112"/>
      <c r="DY219" s="112"/>
    </row>
    <row r="220" spans="1:129" s="79" customFormat="1" x14ac:dyDescent="0.25">
      <c r="A220" s="81"/>
      <c r="B220" s="80"/>
      <c r="C220" s="112"/>
      <c r="D220" s="112"/>
      <c r="E220" s="112"/>
      <c r="F220" s="112"/>
      <c r="G220" s="112"/>
      <c r="H220" s="2"/>
      <c r="I220" s="2"/>
      <c r="J220" s="80"/>
      <c r="K220" s="80"/>
      <c r="L220" s="80"/>
      <c r="M220" s="80"/>
      <c r="V220" s="82"/>
      <c r="W220" s="82"/>
      <c r="X220" s="82"/>
      <c r="Y220" s="82"/>
      <c r="AC220" s="8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2"/>
      <c r="BK220" s="112"/>
      <c r="BL220" s="112"/>
      <c r="BM220" s="112"/>
      <c r="BN220" s="112"/>
      <c r="BO220" s="112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2"/>
      <c r="CA220" s="112"/>
      <c r="CB220" s="112"/>
      <c r="CC220" s="112"/>
      <c r="CD220" s="112"/>
      <c r="CE220" s="112"/>
      <c r="CF220" s="112"/>
      <c r="CG220" s="112"/>
      <c r="CH220" s="112"/>
      <c r="CI220" s="112"/>
      <c r="CJ220" s="112"/>
      <c r="CK220" s="112"/>
      <c r="CL220" s="112"/>
      <c r="CM220" s="112"/>
      <c r="CN220" s="112"/>
      <c r="CO220" s="112"/>
      <c r="CP220" s="112"/>
      <c r="CQ220" s="112"/>
      <c r="CR220" s="112"/>
      <c r="CS220" s="112"/>
      <c r="CT220" s="112"/>
      <c r="CU220" s="112"/>
      <c r="CV220" s="112"/>
      <c r="CW220" s="112"/>
      <c r="CX220" s="112"/>
      <c r="CY220" s="112"/>
      <c r="CZ220" s="112"/>
      <c r="DA220" s="112"/>
      <c r="DB220" s="112"/>
      <c r="DC220" s="112"/>
      <c r="DD220" s="112"/>
      <c r="DE220" s="112"/>
      <c r="DF220" s="112"/>
      <c r="DG220" s="112"/>
      <c r="DH220" s="112"/>
      <c r="DI220" s="112"/>
      <c r="DJ220" s="112"/>
      <c r="DK220" s="112"/>
      <c r="DL220" s="112"/>
      <c r="DM220" s="112"/>
      <c r="DN220" s="112"/>
      <c r="DO220" s="112"/>
      <c r="DP220" s="112"/>
      <c r="DQ220" s="112"/>
      <c r="DR220" s="112"/>
      <c r="DS220" s="112"/>
      <c r="DT220" s="112"/>
      <c r="DU220" s="112"/>
      <c r="DV220" s="112"/>
      <c r="DW220" s="112"/>
      <c r="DX220" s="112"/>
      <c r="DY220" s="112"/>
    </row>
    <row r="221" spans="1:129" s="79" customFormat="1" x14ac:dyDescent="0.25">
      <c r="A221" s="81"/>
      <c r="B221" s="80"/>
      <c r="C221" s="112"/>
      <c r="D221" s="112"/>
      <c r="E221" s="112"/>
      <c r="F221" s="112"/>
      <c r="G221" s="112"/>
      <c r="H221" s="2"/>
      <c r="I221" s="2"/>
      <c r="J221" s="80"/>
      <c r="K221" s="80"/>
      <c r="L221" s="80"/>
      <c r="M221" s="80"/>
      <c r="V221" s="82"/>
      <c r="W221" s="82"/>
      <c r="X221" s="82"/>
      <c r="Y221" s="82"/>
      <c r="AC221" s="8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2"/>
      <c r="BK221" s="112"/>
      <c r="BL221" s="112"/>
      <c r="BM221" s="112"/>
      <c r="BN221" s="112"/>
      <c r="BO221" s="112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2"/>
      <c r="CA221" s="112"/>
      <c r="CB221" s="112"/>
      <c r="CC221" s="112"/>
      <c r="CD221" s="112"/>
      <c r="CE221" s="112"/>
      <c r="CF221" s="112"/>
      <c r="CG221" s="112"/>
      <c r="CH221" s="112"/>
      <c r="CI221" s="112"/>
      <c r="CJ221" s="112"/>
      <c r="CK221" s="112"/>
      <c r="CL221" s="112"/>
      <c r="CM221" s="112"/>
      <c r="CN221" s="112"/>
      <c r="CO221" s="112"/>
      <c r="CP221" s="112"/>
      <c r="CQ221" s="112"/>
      <c r="CR221" s="112"/>
      <c r="CS221" s="112"/>
      <c r="CT221" s="112"/>
      <c r="CU221" s="112"/>
      <c r="CV221" s="112"/>
      <c r="CW221" s="112"/>
      <c r="CX221" s="112"/>
      <c r="CY221" s="112"/>
      <c r="CZ221" s="112"/>
      <c r="DA221" s="112"/>
      <c r="DB221" s="112"/>
      <c r="DC221" s="112"/>
      <c r="DD221" s="112"/>
      <c r="DE221" s="112"/>
      <c r="DF221" s="112"/>
      <c r="DG221" s="112"/>
      <c r="DH221" s="112"/>
      <c r="DI221" s="112"/>
      <c r="DJ221" s="112"/>
      <c r="DK221" s="112"/>
      <c r="DL221" s="112"/>
      <c r="DM221" s="112"/>
      <c r="DN221" s="112"/>
      <c r="DO221" s="112"/>
      <c r="DP221" s="112"/>
      <c r="DQ221" s="112"/>
      <c r="DR221" s="112"/>
      <c r="DS221" s="112"/>
      <c r="DT221" s="112"/>
      <c r="DU221" s="112"/>
      <c r="DV221" s="112"/>
      <c r="DW221" s="112"/>
      <c r="DX221" s="112"/>
      <c r="DY221" s="112"/>
    </row>
    <row r="222" spans="1:129" s="79" customFormat="1" x14ac:dyDescent="0.25">
      <c r="A222" s="81"/>
      <c r="B222" s="80"/>
      <c r="C222" s="112"/>
      <c r="D222" s="112"/>
      <c r="E222" s="112"/>
      <c r="F222" s="112"/>
      <c r="G222" s="112"/>
      <c r="H222" s="2"/>
      <c r="I222" s="2"/>
      <c r="J222" s="80"/>
      <c r="K222" s="80"/>
      <c r="L222" s="80"/>
      <c r="M222" s="80"/>
      <c r="V222" s="82"/>
      <c r="W222" s="82"/>
      <c r="X222" s="82"/>
      <c r="Y222" s="82"/>
      <c r="AC222" s="82"/>
      <c r="AE222" s="112"/>
      <c r="AF222" s="112"/>
      <c r="AG222" s="112"/>
      <c r="AH222" s="112"/>
      <c r="AI222" s="112"/>
      <c r="AJ222" s="112"/>
      <c r="AK222" s="112"/>
      <c r="AL222" s="112"/>
      <c r="AM222" s="112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2"/>
      <c r="CA222" s="112"/>
      <c r="CB222" s="112"/>
      <c r="CC222" s="112"/>
      <c r="CD222" s="112"/>
      <c r="CE222" s="112"/>
      <c r="CF222" s="112"/>
      <c r="CG222" s="112"/>
      <c r="CH222" s="112"/>
      <c r="CI222" s="112"/>
      <c r="CJ222" s="112"/>
      <c r="CK222" s="112"/>
      <c r="CL222" s="112"/>
      <c r="CM222" s="112"/>
      <c r="CN222" s="112"/>
      <c r="CO222" s="112"/>
      <c r="CP222" s="112"/>
      <c r="CQ222" s="112"/>
      <c r="CR222" s="112"/>
      <c r="CS222" s="112"/>
      <c r="CT222" s="112"/>
      <c r="CU222" s="112"/>
      <c r="CV222" s="112"/>
      <c r="CW222" s="112"/>
      <c r="CX222" s="112"/>
      <c r="CY222" s="112"/>
      <c r="CZ222" s="112"/>
      <c r="DA222" s="112"/>
      <c r="DB222" s="112"/>
      <c r="DC222" s="112"/>
      <c r="DD222" s="112"/>
      <c r="DE222" s="112"/>
      <c r="DF222" s="112"/>
      <c r="DG222" s="112"/>
      <c r="DH222" s="112"/>
      <c r="DI222" s="112"/>
      <c r="DJ222" s="112"/>
      <c r="DK222" s="112"/>
      <c r="DL222" s="112"/>
      <c r="DM222" s="112"/>
      <c r="DN222" s="112"/>
      <c r="DO222" s="112"/>
      <c r="DP222" s="112"/>
      <c r="DQ222" s="112"/>
      <c r="DR222" s="112"/>
      <c r="DS222" s="112"/>
      <c r="DT222" s="112"/>
      <c r="DU222" s="112"/>
      <c r="DV222" s="112"/>
      <c r="DW222" s="112"/>
      <c r="DX222" s="112"/>
      <c r="DY222" s="112"/>
    </row>
    <row r="223" spans="1:129" s="79" customFormat="1" x14ac:dyDescent="0.25">
      <c r="A223" s="81"/>
      <c r="B223" s="80"/>
      <c r="C223" s="112"/>
      <c r="D223" s="112"/>
      <c r="E223" s="112"/>
      <c r="F223" s="112"/>
      <c r="G223" s="112"/>
      <c r="H223" s="2"/>
      <c r="I223" s="2"/>
      <c r="J223" s="80"/>
      <c r="K223" s="80"/>
      <c r="L223" s="80"/>
      <c r="M223" s="80"/>
      <c r="V223" s="82"/>
      <c r="W223" s="82"/>
      <c r="X223" s="82"/>
      <c r="Y223" s="82"/>
      <c r="AC223" s="82"/>
      <c r="AE223" s="112"/>
      <c r="AF223" s="112"/>
      <c r="AG223" s="112"/>
      <c r="AH223" s="112"/>
      <c r="AI223" s="112"/>
      <c r="AJ223" s="112"/>
      <c r="AK223" s="112"/>
      <c r="AL223" s="112"/>
      <c r="AM223" s="112"/>
      <c r="AN223" s="112"/>
      <c r="AO223" s="112"/>
      <c r="AP223" s="112"/>
      <c r="AQ223" s="112"/>
      <c r="AR223" s="112"/>
      <c r="AS223" s="112"/>
      <c r="AT223" s="112"/>
      <c r="AU223" s="112"/>
      <c r="AV223" s="112"/>
      <c r="AW223" s="112"/>
      <c r="AX223" s="112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  <c r="BJ223" s="112"/>
      <c r="BK223" s="112"/>
      <c r="BL223" s="112"/>
      <c r="BM223" s="112"/>
      <c r="BN223" s="112"/>
      <c r="BO223" s="112"/>
      <c r="BP223" s="112"/>
      <c r="BQ223" s="112"/>
      <c r="BR223" s="112"/>
      <c r="BS223" s="112"/>
      <c r="BT223" s="112"/>
      <c r="BU223" s="112"/>
      <c r="BV223" s="112"/>
      <c r="BW223" s="112"/>
      <c r="BX223" s="112"/>
      <c r="BY223" s="112"/>
      <c r="BZ223" s="112"/>
      <c r="CA223" s="112"/>
      <c r="CB223" s="112"/>
      <c r="CC223" s="112"/>
      <c r="CD223" s="112"/>
      <c r="CE223" s="112"/>
      <c r="CF223" s="112"/>
      <c r="CG223" s="112"/>
      <c r="CH223" s="112"/>
      <c r="CI223" s="112"/>
      <c r="CJ223" s="112"/>
      <c r="CK223" s="112"/>
      <c r="CL223" s="112"/>
      <c r="CM223" s="112"/>
      <c r="CN223" s="112"/>
      <c r="CO223" s="112"/>
      <c r="CP223" s="112"/>
      <c r="CQ223" s="112"/>
      <c r="CR223" s="112"/>
      <c r="CS223" s="112"/>
      <c r="CT223" s="112"/>
      <c r="CU223" s="112"/>
      <c r="CV223" s="112"/>
      <c r="CW223" s="112"/>
      <c r="CX223" s="112"/>
      <c r="CY223" s="112"/>
      <c r="CZ223" s="112"/>
      <c r="DA223" s="112"/>
      <c r="DB223" s="112"/>
      <c r="DC223" s="112"/>
      <c r="DD223" s="112"/>
      <c r="DE223" s="112"/>
      <c r="DF223" s="112"/>
      <c r="DG223" s="112"/>
      <c r="DH223" s="112"/>
      <c r="DI223" s="112"/>
      <c r="DJ223" s="112"/>
      <c r="DK223" s="112"/>
      <c r="DL223" s="112"/>
      <c r="DM223" s="112"/>
      <c r="DN223" s="112"/>
      <c r="DO223" s="112"/>
      <c r="DP223" s="112"/>
      <c r="DQ223" s="112"/>
      <c r="DR223" s="112"/>
      <c r="DS223" s="112"/>
      <c r="DT223" s="112"/>
      <c r="DU223" s="112"/>
      <c r="DV223" s="112"/>
      <c r="DW223" s="112"/>
      <c r="DX223" s="112"/>
      <c r="DY223" s="112"/>
    </row>
    <row r="224" spans="1:129" s="79" customFormat="1" x14ac:dyDescent="0.25">
      <c r="A224" s="81"/>
      <c r="B224" s="80"/>
      <c r="C224" s="112"/>
      <c r="D224" s="112"/>
      <c r="E224" s="112"/>
      <c r="F224" s="112"/>
      <c r="G224" s="112"/>
      <c r="H224" s="2"/>
      <c r="I224" s="2"/>
      <c r="J224" s="80"/>
      <c r="K224" s="80"/>
      <c r="L224" s="80"/>
      <c r="M224" s="80"/>
      <c r="V224" s="82"/>
      <c r="W224" s="82"/>
      <c r="X224" s="82"/>
      <c r="Y224" s="82"/>
      <c r="AC224" s="8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2"/>
      <c r="AU224" s="112"/>
      <c r="AV224" s="112"/>
      <c r="AW224" s="112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  <c r="BT224" s="112"/>
      <c r="BU224" s="112"/>
      <c r="BV224" s="112"/>
      <c r="BW224" s="112"/>
      <c r="BX224" s="112"/>
      <c r="BY224" s="112"/>
      <c r="BZ224" s="112"/>
      <c r="CA224" s="112"/>
      <c r="CB224" s="112"/>
      <c r="CC224" s="112"/>
      <c r="CD224" s="112"/>
      <c r="CE224" s="112"/>
      <c r="CF224" s="112"/>
      <c r="CG224" s="112"/>
      <c r="CH224" s="112"/>
      <c r="CI224" s="112"/>
      <c r="CJ224" s="112"/>
      <c r="CK224" s="112"/>
      <c r="CL224" s="112"/>
      <c r="CM224" s="112"/>
      <c r="CN224" s="112"/>
      <c r="CO224" s="112"/>
      <c r="CP224" s="112"/>
      <c r="CQ224" s="112"/>
      <c r="CR224" s="112"/>
      <c r="CS224" s="112"/>
      <c r="CT224" s="112"/>
      <c r="CU224" s="112"/>
      <c r="CV224" s="112"/>
      <c r="CW224" s="112"/>
      <c r="CX224" s="112"/>
      <c r="CY224" s="112"/>
      <c r="CZ224" s="112"/>
      <c r="DA224" s="112"/>
      <c r="DB224" s="112"/>
      <c r="DC224" s="112"/>
      <c r="DD224" s="112"/>
      <c r="DE224" s="112"/>
      <c r="DF224" s="112"/>
      <c r="DG224" s="112"/>
      <c r="DH224" s="112"/>
      <c r="DI224" s="112"/>
      <c r="DJ224" s="112"/>
      <c r="DK224" s="112"/>
      <c r="DL224" s="112"/>
      <c r="DM224" s="112"/>
      <c r="DN224" s="112"/>
      <c r="DO224" s="112"/>
      <c r="DP224" s="112"/>
      <c r="DQ224" s="112"/>
      <c r="DR224" s="112"/>
      <c r="DS224" s="112"/>
      <c r="DT224" s="112"/>
      <c r="DU224" s="112"/>
      <c r="DV224" s="112"/>
      <c r="DW224" s="112"/>
      <c r="DX224" s="112"/>
      <c r="DY224" s="112"/>
    </row>
    <row r="225" spans="1:129" s="79" customFormat="1" x14ac:dyDescent="0.25">
      <c r="A225" s="81"/>
      <c r="B225" s="80"/>
      <c r="C225" s="112"/>
      <c r="D225" s="112"/>
      <c r="E225" s="112"/>
      <c r="F225" s="112"/>
      <c r="G225" s="112"/>
      <c r="H225" s="2"/>
      <c r="I225" s="2"/>
      <c r="J225" s="80"/>
      <c r="K225" s="80"/>
      <c r="L225" s="80"/>
      <c r="M225" s="80"/>
      <c r="V225" s="82"/>
      <c r="W225" s="82"/>
      <c r="X225" s="82"/>
      <c r="Y225" s="82"/>
      <c r="AC225" s="82"/>
      <c r="AE225" s="112"/>
      <c r="AF225" s="112"/>
      <c r="AG225" s="112"/>
      <c r="AH225" s="112"/>
      <c r="AI225" s="112"/>
      <c r="AJ225" s="112"/>
      <c r="AK225" s="112"/>
      <c r="AL225" s="112"/>
      <c r="AM225" s="112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2"/>
      <c r="BR225" s="112"/>
      <c r="BS225" s="112"/>
      <c r="BT225" s="112"/>
      <c r="BU225" s="112"/>
      <c r="BV225" s="112"/>
      <c r="BW225" s="112"/>
      <c r="BX225" s="112"/>
      <c r="BY225" s="112"/>
      <c r="BZ225" s="112"/>
      <c r="CA225" s="112"/>
      <c r="CB225" s="112"/>
      <c r="CC225" s="112"/>
      <c r="CD225" s="112"/>
      <c r="CE225" s="112"/>
      <c r="CF225" s="112"/>
      <c r="CG225" s="112"/>
      <c r="CH225" s="112"/>
      <c r="CI225" s="112"/>
      <c r="CJ225" s="112"/>
      <c r="CK225" s="112"/>
      <c r="CL225" s="112"/>
      <c r="CM225" s="112"/>
      <c r="CN225" s="112"/>
      <c r="CO225" s="112"/>
      <c r="CP225" s="112"/>
      <c r="CQ225" s="112"/>
      <c r="CR225" s="112"/>
      <c r="CS225" s="112"/>
      <c r="CT225" s="112"/>
      <c r="CU225" s="112"/>
      <c r="CV225" s="112"/>
      <c r="CW225" s="112"/>
      <c r="CX225" s="112"/>
      <c r="CY225" s="112"/>
      <c r="CZ225" s="112"/>
      <c r="DA225" s="112"/>
      <c r="DB225" s="112"/>
      <c r="DC225" s="112"/>
      <c r="DD225" s="112"/>
      <c r="DE225" s="112"/>
      <c r="DF225" s="112"/>
      <c r="DG225" s="112"/>
      <c r="DH225" s="112"/>
      <c r="DI225" s="112"/>
      <c r="DJ225" s="112"/>
      <c r="DK225" s="112"/>
      <c r="DL225" s="112"/>
      <c r="DM225" s="112"/>
      <c r="DN225" s="112"/>
      <c r="DO225" s="112"/>
      <c r="DP225" s="112"/>
      <c r="DQ225" s="112"/>
      <c r="DR225" s="112"/>
      <c r="DS225" s="112"/>
      <c r="DT225" s="112"/>
      <c r="DU225" s="112"/>
      <c r="DV225" s="112"/>
      <c r="DW225" s="112"/>
      <c r="DX225" s="112"/>
      <c r="DY225" s="112"/>
    </row>
    <row r="226" spans="1:129" s="79" customFormat="1" x14ac:dyDescent="0.25">
      <c r="A226" s="81"/>
      <c r="B226" s="80"/>
      <c r="C226" s="112"/>
      <c r="D226" s="112"/>
      <c r="E226" s="112"/>
      <c r="F226" s="112"/>
      <c r="G226" s="112"/>
      <c r="H226" s="2"/>
      <c r="I226" s="2"/>
      <c r="J226" s="80"/>
      <c r="K226" s="80"/>
      <c r="L226" s="80"/>
      <c r="M226" s="80"/>
      <c r="V226" s="82"/>
      <c r="W226" s="82"/>
      <c r="X226" s="82"/>
      <c r="Y226" s="82"/>
      <c r="AC226" s="82"/>
      <c r="AE226" s="112"/>
      <c r="AF226" s="112"/>
      <c r="AG226" s="112"/>
      <c r="AH226" s="112"/>
      <c r="AI226" s="112"/>
      <c r="AJ226" s="112"/>
      <c r="AK226" s="112"/>
      <c r="AL226" s="112"/>
      <c r="AM226" s="112"/>
      <c r="AN226" s="112"/>
      <c r="AO226" s="112"/>
      <c r="AP226" s="112"/>
      <c r="AQ226" s="112"/>
      <c r="AR226" s="112"/>
      <c r="AS226" s="112"/>
      <c r="AT226" s="112"/>
      <c r="AU226" s="112"/>
      <c r="AV226" s="112"/>
      <c r="AW226" s="112"/>
      <c r="AX226" s="112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  <c r="BJ226" s="112"/>
      <c r="BK226" s="112"/>
      <c r="BL226" s="112"/>
      <c r="BM226" s="112"/>
      <c r="BN226" s="112"/>
      <c r="BO226" s="112"/>
      <c r="BP226" s="112"/>
      <c r="BQ226" s="112"/>
      <c r="BR226" s="112"/>
      <c r="BS226" s="112"/>
      <c r="BT226" s="112"/>
      <c r="BU226" s="112"/>
      <c r="BV226" s="112"/>
      <c r="BW226" s="112"/>
      <c r="BX226" s="112"/>
      <c r="BY226" s="112"/>
      <c r="BZ226" s="112"/>
      <c r="CA226" s="112"/>
      <c r="CB226" s="112"/>
      <c r="CC226" s="112"/>
      <c r="CD226" s="112"/>
      <c r="CE226" s="112"/>
      <c r="CF226" s="112"/>
      <c r="CG226" s="112"/>
      <c r="CH226" s="112"/>
      <c r="CI226" s="112"/>
      <c r="CJ226" s="112"/>
      <c r="CK226" s="112"/>
      <c r="CL226" s="112"/>
      <c r="CM226" s="112"/>
      <c r="CN226" s="112"/>
      <c r="CO226" s="112"/>
      <c r="CP226" s="112"/>
      <c r="CQ226" s="112"/>
      <c r="CR226" s="112"/>
      <c r="CS226" s="112"/>
      <c r="CT226" s="112"/>
      <c r="CU226" s="112"/>
      <c r="CV226" s="112"/>
      <c r="CW226" s="112"/>
      <c r="CX226" s="112"/>
      <c r="CY226" s="112"/>
      <c r="CZ226" s="112"/>
      <c r="DA226" s="112"/>
      <c r="DB226" s="112"/>
      <c r="DC226" s="112"/>
      <c r="DD226" s="112"/>
      <c r="DE226" s="112"/>
      <c r="DF226" s="112"/>
      <c r="DG226" s="112"/>
      <c r="DH226" s="112"/>
      <c r="DI226" s="112"/>
      <c r="DJ226" s="112"/>
      <c r="DK226" s="112"/>
      <c r="DL226" s="112"/>
      <c r="DM226" s="112"/>
      <c r="DN226" s="112"/>
      <c r="DO226" s="112"/>
      <c r="DP226" s="112"/>
      <c r="DQ226" s="112"/>
      <c r="DR226" s="112"/>
      <c r="DS226" s="112"/>
      <c r="DT226" s="112"/>
      <c r="DU226" s="112"/>
      <c r="DV226" s="112"/>
      <c r="DW226" s="112"/>
      <c r="DX226" s="112"/>
      <c r="DY226" s="112"/>
    </row>
    <row r="227" spans="1:129" s="79" customFormat="1" x14ac:dyDescent="0.25">
      <c r="A227" s="81"/>
      <c r="B227" s="80"/>
      <c r="C227" s="112"/>
      <c r="D227" s="112"/>
      <c r="E227" s="112"/>
      <c r="F227" s="112"/>
      <c r="G227" s="112"/>
      <c r="H227" s="2"/>
      <c r="I227" s="2"/>
      <c r="J227" s="80"/>
      <c r="K227" s="80"/>
      <c r="L227" s="80"/>
      <c r="M227" s="80"/>
      <c r="V227" s="82"/>
      <c r="W227" s="82"/>
      <c r="X227" s="82"/>
      <c r="Y227" s="82"/>
      <c r="AC227" s="8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2"/>
      <c r="AU227" s="112"/>
      <c r="AV227" s="112"/>
      <c r="AW227" s="112"/>
      <c r="AX227" s="112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  <c r="BJ227" s="112"/>
      <c r="BK227" s="112"/>
      <c r="BL227" s="112"/>
      <c r="BM227" s="112"/>
      <c r="BN227" s="112"/>
      <c r="BO227" s="112"/>
      <c r="BP227" s="112"/>
      <c r="BQ227" s="112"/>
      <c r="BR227" s="112"/>
      <c r="BS227" s="112"/>
      <c r="BT227" s="112"/>
      <c r="BU227" s="112"/>
      <c r="BV227" s="112"/>
      <c r="BW227" s="112"/>
      <c r="BX227" s="112"/>
      <c r="BY227" s="112"/>
      <c r="BZ227" s="112"/>
      <c r="CA227" s="112"/>
      <c r="CB227" s="112"/>
      <c r="CC227" s="112"/>
      <c r="CD227" s="112"/>
      <c r="CE227" s="112"/>
      <c r="CF227" s="112"/>
      <c r="CG227" s="112"/>
      <c r="CH227" s="112"/>
      <c r="CI227" s="112"/>
      <c r="CJ227" s="112"/>
      <c r="CK227" s="112"/>
      <c r="CL227" s="112"/>
      <c r="CM227" s="112"/>
      <c r="CN227" s="112"/>
      <c r="CO227" s="112"/>
      <c r="CP227" s="112"/>
      <c r="CQ227" s="112"/>
      <c r="CR227" s="112"/>
      <c r="CS227" s="112"/>
      <c r="CT227" s="112"/>
      <c r="CU227" s="112"/>
      <c r="CV227" s="112"/>
      <c r="CW227" s="112"/>
      <c r="CX227" s="112"/>
      <c r="CY227" s="112"/>
      <c r="CZ227" s="112"/>
      <c r="DA227" s="112"/>
      <c r="DB227" s="112"/>
      <c r="DC227" s="112"/>
      <c r="DD227" s="112"/>
      <c r="DE227" s="112"/>
      <c r="DF227" s="112"/>
      <c r="DG227" s="112"/>
      <c r="DH227" s="112"/>
      <c r="DI227" s="112"/>
      <c r="DJ227" s="112"/>
      <c r="DK227" s="112"/>
      <c r="DL227" s="112"/>
      <c r="DM227" s="112"/>
      <c r="DN227" s="112"/>
      <c r="DO227" s="112"/>
      <c r="DP227" s="112"/>
      <c r="DQ227" s="112"/>
      <c r="DR227" s="112"/>
      <c r="DS227" s="112"/>
      <c r="DT227" s="112"/>
      <c r="DU227" s="112"/>
      <c r="DV227" s="112"/>
      <c r="DW227" s="112"/>
      <c r="DX227" s="112"/>
      <c r="DY227" s="112"/>
    </row>
    <row r="228" spans="1:129" s="79" customFormat="1" x14ac:dyDescent="0.25">
      <c r="A228" s="81"/>
      <c r="B228" s="80"/>
      <c r="C228" s="112"/>
      <c r="D228" s="112"/>
      <c r="E228" s="112"/>
      <c r="F228" s="112"/>
      <c r="G228" s="112"/>
      <c r="H228" s="2"/>
      <c r="I228" s="2"/>
      <c r="J228" s="80"/>
      <c r="K228" s="80"/>
      <c r="L228" s="80"/>
      <c r="M228" s="80"/>
      <c r="V228" s="82"/>
      <c r="W228" s="82"/>
      <c r="X228" s="82"/>
      <c r="Y228" s="82"/>
      <c r="AC228" s="8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2"/>
      <c r="AW228" s="112"/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2"/>
      <c r="BV228" s="112"/>
      <c r="BW228" s="112"/>
      <c r="BX228" s="112"/>
      <c r="BY228" s="112"/>
      <c r="BZ228" s="112"/>
      <c r="CA228" s="112"/>
      <c r="CB228" s="112"/>
      <c r="CC228" s="112"/>
      <c r="CD228" s="112"/>
      <c r="CE228" s="112"/>
      <c r="CF228" s="112"/>
      <c r="CG228" s="112"/>
      <c r="CH228" s="112"/>
      <c r="CI228" s="112"/>
      <c r="CJ228" s="112"/>
      <c r="CK228" s="112"/>
      <c r="CL228" s="112"/>
      <c r="CM228" s="112"/>
      <c r="CN228" s="112"/>
      <c r="CO228" s="112"/>
      <c r="CP228" s="112"/>
      <c r="CQ228" s="112"/>
      <c r="CR228" s="112"/>
      <c r="CS228" s="112"/>
      <c r="CT228" s="112"/>
      <c r="CU228" s="112"/>
      <c r="CV228" s="112"/>
      <c r="CW228" s="112"/>
      <c r="CX228" s="112"/>
      <c r="CY228" s="112"/>
      <c r="CZ228" s="112"/>
      <c r="DA228" s="112"/>
      <c r="DB228" s="112"/>
      <c r="DC228" s="112"/>
      <c r="DD228" s="112"/>
      <c r="DE228" s="112"/>
      <c r="DF228" s="112"/>
      <c r="DG228" s="112"/>
      <c r="DH228" s="112"/>
      <c r="DI228" s="112"/>
      <c r="DJ228" s="112"/>
      <c r="DK228" s="112"/>
      <c r="DL228" s="112"/>
      <c r="DM228" s="112"/>
      <c r="DN228" s="112"/>
      <c r="DO228" s="112"/>
      <c r="DP228" s="112"/>
      <c r="DQ228" s="112"/>
      <c r="DR228" s="112"/>
      <c r="DS228" s="112"/>
      <c r="DT228" s="112"/>
      <c r="DU228" s="112"/>
      <c r="DV228" s="112"/>
      <c r="DW228" s="112"/>
      <c r="DX228" s="112"/>
      <c r="DY228" s="112"/>
    </row>
    <row r="229" spans="1:129" s="79" customFormat="1" x14ac:dyDescent="0.25">
      <c r="A229" s="81"/>
      <c r="B229" s="80"/>
      <c r="C229" s="112"/>
      <c r="D229" s="112"/>
      <c r="E229" s="112"/>
      <c r="F229" s="112"/>
      <c r="G229" s="112"/>
      <c r="H229" s="2"/>
      <c r="I229" s="2"/>
      <c r="J229" s="80"/>
      <c r="K229" s="80"/>
      <c r="L229" s="80"/>
      <c r="M229" s="80"/>
      <c r="V229" s="82"/>
      <c r="W229" s="82"/>
      <c r="X229" s="82"/>
      <c r="Y229" s="82"/>
      <c r="AC229" s="8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2"/>
      <c r="CA229" s="112"/>
      <c r="CB229" s="112"/>
      <c r="CC229" s="112"/>
      <c r="CD229" s="112"/>
      <c r="CE229" s="112"/>
      <c r="CF229" s="112"/>
      <c r="CG229" s="112"/>
      <c r="CH229" s="112"/>
      <c r="CI229" s="112"/>
      <c r="CJ229" s="112"/>
      <c r="CK229" s="112"/>
      <c r="CL229" s="112"/>
      <c r="CM229" s="112"/>
      <c r="CN229" s="112"/>
      <c r="CO229" s="112"/>
      <c r="CP229" s="112"/>
      <c r="CQ229" s="112"/>
      <c r="CR229" s="112"/>
      <c r="CS229" s="112"/>
      <c r="CT229" s="112"/>
      <c r="CU229" s="112"/>
      <c r="CV229" s="112"/>
      <c r="CW229" s="112"/>
      <c r="CX229" s="112"/>
      <c r="CY229" s="112"/>
      <c r="CZ229" s="112"/>
      <c r="DA229" s="112"/>
      <c r="DB229" s="112"/>
      <c r="DC229" s="112"/>
      <c r="DD229" s="112"/>
      <c r="DE229" s="112"/>
      <c r="DF229" s="112"/>
      <c r="DG229" s="112"/>
      <c r="DH229" s="112"/>
      <c r="DI229" s="112"/>
      <c r="DJ229" s="112"/>
      <c r="DK229" s="112"/>
      <c r="DL229" s="112"/>
      <c r="DM229" s="112"/>
      <c r="DN229" s="112"/>
      <c r="DO229" s="112"/>
      <c r="DP229" s="112"/>
      <c r="DQ229" s="112"/>
      <c r="DR229" s="112"/>
      <c r="DS229" s="112"/>
      <c r="DT229" s="112"/>
      <c r="DU229" s="112"/>
      <c r="DV229" s="112"/>
      <c r="DW229" s="112"/>
      <c r="DX229" s="112"/>
      <c r="DY229" s="112"/>
    </row>
    <row r="230" spans="1:129" s="79" customFormat="1" x14ac:dyDescent="0.25">
      <c r="A230" s="81"/>
      <c r="B230" s="80"/>
      <c r="C230" s="112"/>
      <c r="D230" s="112"/>
      <c r="E230" s="112"/>
      <c r="F230" s="112"/>
      <c r="G230" s="112"/>
      <c r="H230" s="2"/>
      <c r="I230" s="2"/>
      <c r="J230" s="80"/>
      <c r="K230" s="80"/>
      <c r="L230" s="80"/>
      <c r="M230" s="80"/>
      <c r="V230" s="82"/>
      <c r="W230" s="82"/>
      <c r="X230" s="82"/>
      <c r="Y230" s="82"/>
      <c r="AC230" s="8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2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2"/>
      <c r="BM230" s="112"/>
      <c r="BN230" s="112"/>
      <c r="BO230" s="112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2"/>
      <c r="CA230" s="112"/>
      <c r="CB230" s="112"/>
      <c r="CC230" s="112"/>
      <c r="CD230" s="112"/>
      <c r="CE230" s="112"/>
      <c r="CF230" s="112"/>
      <c r="CG230" s="112"/>
      <c r="CH230" s="112"/>
      <c r="CI230" s="112"/>
      <c r="CJ230" s="112"/>
      <c r="CK230" s="112"/>
      <c r="CL230" s="112"/>
      <c r="CM230" s="112"/>
      <c r="CN230" s="112"/>
      <c r="CO230" s="112"/>
      <c r="CP230" s="112"/>
      <c r="CQ230" s="112"/>
      <c r="CR230" s="112"/>
      <c r="CS230" s="112"/>
      <c r="CT230" s="112"/>
      <c r="CU230" s="112"/>
      <c r="CV230" s="112"/>
      <c r="CW230" s="112"/>
      <c r="CX230" s="112"/>
      <c r="CY230" s="112"/>
      <c r="CZ230" s="112"/>
      <c r="DA230" s="112"/>
      <c r="DB230" s="112"/>
      <c r="DC230" s="112"/>
      <c r="DD230" s="112"/>
      <c r="DE230" s="112"/>
      <c r="DF230" s="112"/>
      <c r="DG230" s="112"/>
      <c r="DH230" s="112"/>
      <c r="DI230" s="112"/>
      <c r="DJ230" s="112"/>
      <c r="DK230" s="112"/>
      <c r="DL230" s="112"/>
      <c r="DM230" s="112"/>
      <c r="DN230" s="112"/>
      <c r="DO230" s="112"/>
      <c r="DP230" s="112"/>
      <c r="DQ230" s="112"/>
      <c r="DR230" s="112"/>
      <c r="DS230" s="112"/>
      <c r="DT230" s="112"/>
      <c r="DU230" s="112"/>
      <c r="DV230" s="112"/>
      <c r="DW230" s="112"/>
      <c r="DX230" s="112"/>
      <c r="DY230" s="112"/>
    </row>
    <row r="231" spans="1:129" s="79" customFormat="1" x14ac:dyDescent="0.25">
      <c r="A231" s="81"/>
      <c r="B231" s="80"/>
      <c r="C231" s="112"/>
      <c r="D231" s="112"/>
      <c r="E231" s="112"/>
      <c r="F231" s="112"/>
      <c r="G231" s="112"/>
      <c r="H231" s="2"/>
      <c r="I231" s="2"/>
      <c r="J231" s="80"/>
      <c r="K231" s="80"/>
      <c r="L231" s="80"/>
      <c r="M231" s="80"/>
      <c r="V231" s="82"/>
      <c r="W231" s="82"/>
      <c r="X231" s="82"/>
      <c r="Y231" s="82"/>
      <c r="AC231" s="82"/>
      <c r="AE231" s="112"/>
      <c r="AF231" s="112"/>
      <c r="AG231" s="112"/>
      <c r="AH231" s="112"/>
      <c r="AI231" s="112"/>
      <c r="AJ231" s="112"/>
      <c r="AK231" s="112"/>
      <c r="AL231" s="112"/>
      <c r="AM231" s="112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2"/>
      <c r="CA231" s="112"/>
      <c r="CB231" s="112"/>
      <c r="CC231" s="112"/>
      <c r="CD231" s="112"/>
      <c r="CE231" s="112"/>
      <c r="CF231" s="112"/>
      <c r="CG231" s="112"/>
      <c r="CH231" s="112"/>
      <c r="CI231" s="112"/>
      <c r="CJ231" s="112"/>
      <c r="CK231" s="112"/>
      <c r="CL231" s="112"/>
      <c r="CM231" s="112"/>
      <c r="CN231" s="112"/>
      <c r="CO231" s="112"/>
      <c r="CP231" s="112"/>
      <c r="CQ231" s="112"/>
      <c r="CR231" s="112"/>
      <c r="CS231" s="112"/>
      <c r="CT231" s="112"/>
      <c r="CU231" s="112"/>
      <c r="CV231" s="112"/>
      <c r="CW231" s="112"/>
      <c r="CX231" s="112"/>
      <c r="CY231" s="112"/>
      <c r="CZ231" s="112"/>
      <c r="DA231" s="112"/>
      <c r="DB231" s="112"/>
      <c r="DC231" s="112"/>
      <c r="DD231" s="112"/>
      <c r="DE231" s="112"/>
      <c r="DF231" s="112"/>
      <c r="DG231" s="112"/>
      <c r="DH231" s="112"/>
      <c r="DI231" s="112"/>
      <c r="DJ231" s="112"/>
      <c r="DK231" s="112"/>
      <c r="DL231" s="112"/>
      <c r="DM231" s="112"/>
      <c r="DN231" s="112"/>
      <c r="DO231" s="112"/>
      <c r="DP231" s="112"/>
      <c r="DQ231" s="112"/>
      <c r="DR231" s="112"/>
      <c r="DS231" s="112"/>
      <c r="DT231" s="112"/>
      <c r="DU231" s="112"/>
      <c r="DV231" s="112"/>
      <c r="DW231" s="112"/>
      <c r="DX231" s="112"/>
      <c r="DY231" s="112"/>
    </row>
    <row r="232" spans="1:129" s="79" customFormat="1" x14ac:dyDescent="0.25">
      <c r="A232" s="81"/>
      <c r="B232" s="80"/>
      <c r="C232" s="112"/>
      <c r="D232" s="112"/>
      <c r="E232" s="112"/>
      <c r="F232" s="112"/>
      <c r="G232" s="112"/>
      <c r="H232" s="2"/>
      <c r="I232" s="2"/>
      <c r="J232" s="80"/>
      <c r="K232" s="80"/>
      <c r="L232" s="80"/>
      <c r="M232" s="80"/>
      <c r="V232" s="82"/>
      <c r="W232" s="82"/>
      <c r="X232" s="82"/>
      <c r="Y232" s="82"/>
      <c r="AC232" s="82"/>
      <c r="AE232" s="112"/>
      <c r="AF232" s="112"/>
      <c r="AG232" s="112"/>
      <c r="AH232" s="112"/>
      <c r="AI232" s="112"/>
      <c r="AJ232" s="112"/>
      <c r="AK232" s="112"/>
      <c r="AL232" s="112"/>
      <c r="AM232" s="112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2"/>
      <c r="AY232" s="112"/>
      <c r="AZ232" s="112"/>
      <c r="BA232" s="112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2"/>
      <c r="BM232" s="112"/>
      <c r="BN232" s="112"/>
      <c r="BO232" s="112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2"/>
      <c r="CA232" s="112"/>
      <c r="CB232" s="112"/>
      <c r="CC232" s="112"/>
      <c r="CD232" s="112"/>
      <c r="CE232" s="112"/>
      <c r="CF232" s="112"/>
      <c r="CG232" s="112"/>
      <c r="CH232" s="112"/>
      <c r="CI232" s="112"/>
      <c r="CJ232" s="112"/>
      <c r="CK232" s="112"/>
      <c r="CL232" s="112"/>
      <c r="CM232" s="112"/>
      <c r="CN232" s="112"/>
      <c r="CO232" s="112"/>
      <c r="CP232" s="112"/>
      <c r="CQ232" s="112"/>
      <c r="CR232" s="112"/>
      <c r="CS232" s="112"/>
      <c r="CT232" s="112"/>
      <c r="CU232" s="112"/>
      <c r="CV232" s="112"/>
      <c r="CW232" s="112"/>
      <c r="CX232" s="112"/>
      <c r="CY232" s="112"/>
      <c r="CZ232" s="112"/>
      <c r="DA232" s="112"/>
      <c r="DB232" s="112"/>
      <c r="DC232" s="112"/>
      <c r="DD232" s="112"/>
      <c r="DE232" s="112"/>
      <c r="DF232" s="112"/>
      <c r="DG232" s="112"/>
      <c r="DH232" s="112"/>
      <c r="DI232" s="112"/>
      <c r="DJ232" s="112"/>
      <c r="DK232" s="112"/>
      <c r="DL232" s="112"/>
      <c r="DM232" s="112"/>
      <c r="DN232" s="112"/>
      <c r="DO232" s="112"/>
      <c r="DP232" s="112"/>
      <c r="DQ232" s="112"/>
      <c r="DR232" s="112"/>
      <c r="DS232" s="112"/>
      <c r="DT232" s="112"/>
      <c r="DU232" s="112"/>
      <c r="DV232" s="112"/>
      <c r="DW232" s="112"/>
      <c r="DX232" s="112"/>
      <c r="DY232" s="112"/>
    </row>
    <row r="233" spans="1:129" s="79" customFormat="1" x14ac:dyDescent="0.25">
      <c r="A233" s="81"/>
      <c r="B233" s="80"/>
      <c r="C233" s="112"/>
      <c r="D233" s="112"/>
      <c r="E233" s="112"/>
      <c r="F233" s="112"/>
      <c r="G233" s="112"/>
      <c r="H233" s="2"/>
      <c r="I233" s="2"/>
      <c r="J233" s="80"/>
      <c r="K233" s="80"/>
      <c r="L233" s="80"/>
      <c r="M233" s="80"/>
      <c r="V233" s="82"/>
      <c r="W233" s="82"/>
      <c r="X233" s="82"/>
      <c r="Y233" s="82"/>
      <c r="AC233" s="82"/>
      <c r="AE233" s="112"/>
      <c r="AF233" s="112"/>
      <c r="AG233" s="112"/>
      <c r="AH233" s="112"/>
      <c r="AI233" s="112"/>
      <c r="AJ233" s="112"/>
      <c r="AK233" s="112"/>
      <c r="AL233" s="112"/>
      <c r="AM233" s="112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2"/>
      <c r="AY233" s="112"/>
      <c r="AZ233" s="112"/>
      <c r="BA233" s="112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2"/>
      <c r="BM233" s="112"/>
      <c r="BN233" s="112"/>
      <c r="BO233" s="112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2"/>
      <c r="CA233" s="112"/>
      <c r="CB233" s="112"/>
      <c r="CC233" s="112"/>
      <c r="CD233" s="112"/>
      <c r="CE233" s="112"/>
      <c r="CF233" s="112"/>
      <c r="CG233" s="112"/>
      <c r="CH233" s="112"/>
      <c r="CI233" s="112"/>
      <c r="CJ233" s="112"/>
      <c r="CK233" s="112"/>
      <c r="CL233" s="112"/>
      <c r="CM233" s="112"/>
      <c r="CN233" s="112"/>
      <c r="CO233" s="112"/>
      <c r="CP233" s="112"/>
      <c r="CQ233" s="112"/>
      <c r="CR233" s="112"/>
      <c r="CS233" s="112"/>
      <c r="CT233" s="112"/>
      <c r="CU233" s="112"/>
      <c r="CV233" s="112"/>
      <c r="CW233" s="112"/>
      <c r="CX233" s="112"/>
      <c r="CY233" s="112"/>
      <c r="CZ233" s="112"/>
      <c r="DA233" s="112"/>
      <c r="DB233" s="112"/>
      <c r="DC233" s="112"/>
      <c r="DD233" s="112"/>
      <c r="DE233" s="112"/>
      <c r="DF233" s="112"/>
      <c r="DG233" s="112"/>
      <c r="DH233" s="112"/>
      <c r="DI233" s="112"/>
      <c r="DJ233" s="112"/>
      <c r="DK233" s="112"/>
      <c r="DL233" s="112"/>
      <c r="DM233" s="112"/>
      <c r="DN233" s="112"/>
      <c r="DO233" s="112"/>
      <c r="DP233" s="112"/>
      <c r="DQ233" s="112"/>
      <c r="DR233" s="112"/>
      <c r="DS233" s="112"/>
      <c r="DT233" s="112"/>
      <c r="DU233" s="112"/>
      <c r="DV233" s="112"/>
      <c r="DW233" s="112"/>
      <c r="DX233" s="112"/>
      <c r="DY233" s="112"/>
    </row>
    <row r="234" spans="1:129" s="79" customFormat="1" x14ac:dyDescent="0.25">
      <c r="A234" s="81"/>
      <c r="B234" s="80"/>
      <c r="C234" s="112"/>
      <c r="D234" s="112"/>
      <c r="E234" s="112"/>
      <c r="F234" s="112"/>
      <c r="G234" s="112"/>
      <c r="H234" s="2"/>
      <c r="I234" s="2"/>
      <c r="J234" s="80"/>
      <c r="K234" s="80"/>
      <c r="L234" s="80"/>
      <c r="M234" s="80"/>
      <c r="V234" s="82"/>
      <c r="W234" s="82"/>
      <c r="X234" s="82"/>
      <c r="Y234" s="82"/>
      <c r="AC234" s="82"/>
      <c r="AE234" s="112"/>
      <c r="AF234" s="112"/>
      <c r="AG234" s="112"/>
      <c r="AH234" s="112"/>
      <c r="AI234" s="112"/>
      <c r="AJ234" s="112"/>
      <c r="AK234" s="112"/>
      <c r="AL234" s="112"/>
      <c r="AM234" s="112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2"/>
      <c r="AY234" s="112"/>
      <c r="AZ234" s="112"/>
      <c r="BA234" s="112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2"/>
      <c r="BM234" s="112"/>
      <c r="BN234" s="112"/>
      <c r="BO234" s="112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2"/>
      <c r="CA234" s="112"/>
      <c r="CB234" s="112"/>
      <c r="CC234" s="112"/>
      <c r="CD234" s="112"/>
      <c r="CE234" s="112"/>
      <c r="CF234" s="112"/>
      <c r="CG234" s="112"/>
      <c r="CH234" s="112"/>
      <c r="CI234" s="112"/>
      <c r="CJ234" s="112"/>
      <c r="CK234" s="112"/>
      <c r="CL234" s="112"/>
      <c r="CM234" s="112"/>
      <c r="CN234" s="112"/>
      <c r="CO234" s="112"/>
      <c r="CP234" s="112"/>
      <c r="CQ234" s="112"/>
      <c r="CR234" s="112"/>
      <c r="CS234" s="112"/>
      <c r="CT234" s="112"/>
      <c r="CU234" s="112"/>
      <c r="CV234" s="112"/>
      <c r="CW234" s="112"/>
      <c r="CX234" s="112"/>
      <c r="CY234" s="112"/>
      <c r="CZ234" s="112"/>
      <c r="DA234" s="112"/>
      <c r="DB234" s="112"/>
      <c r="DC234" s="112"/>
      <c r="DD234" s="112"/>
      <c r="DE234" s="112"/>
      <c r="DF234" s="112"/>
      <c r="DG234" s="112"/>
      <c r="DH234" s="112"/>
      <c r="DI234" s="112"/>
      <c r="DJ234" s="112"/>
      <c r="DK234" s="112"/>
      <c r="DL234" s="112"/>
      <c r="DM234" s="112"/>
      <c r="DN234" s="112"/>
      <c r="DO234" s="112"/>
      <c r="DP234" s="112"/>
      <c r="DQ234" s="112"/>
      <c r="DR234" s="112"/>
      <c r="DS234" s="112"/>
      <c r="DT234" s="112"/>
      <c r="DU234" s="112"/>
      <c r="DV234" s="112"/>
      <c r="DW234" s="112"/>
      <c r="DX234" s="112"/>
      <c r="DY234" s="112"/>
    </row>
    <row r="235" spans="1:129" s="79" customFormat="1" x14ac:dyDescent="0.25">
      <c r="A235" s="81"/>
      <c r="B235" s="80"/>
      <c r="C235" s="112"/>
      <c r="D235" s="112"/>
      <c r="E235" s="112"/>
      <c r="F235" s="112"/>
      <c r="G235" s="112"/>
      <c r="H235" s="2"/>
      <c r="I235" s="2"/>
      <c r="J235" s="80"/>
      <c r="K235" s="80"/>
      <c r="L235" s="80"/>
      <c r="M235" s="80"/>
      <c r="V235" s="82"/>
      <c r="W235" s="82"/>
      <c r="X235" s="82"/>
      <c r="Y235" s="82"/>
      <c r="AC235" s="82"/>
      <c r="AE235" s="112"/>
      <c r="AF235" s="112"/>
      <c r="AG235" s="112"/>
      <c r="AH235" s="112"/>
      <c r="AI235" s="112"/>
      <c r="AJ235" s="112"/>
      <c r="AK235" s="112"/>
      <c r="AL235" s="112"/>
      <c r="AM235" s="112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2"/>
      <c r="AY235" s="112"/>
      <c r="AZ235" s="112"/>
      <c r="BA235" s="112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2"/>
      <c r="BM235" s="112"/>
      <c r="BN235" s="112"/>
      <c r="BO235" s="112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2"/>
      <c r="CA235" s="112"/>
      <c r="CB235" s="112"/>
      <c r="CC235" s="112"/>
      <c r="CD235" s="112"/>
      <c r="CE235" s="112"/>
      <c r="CF235" s="112"/>
      <c r="CG235" s="112"/>
      <c r="CH235" s="112"/>
      <c r="CI235" s="112"/>
      <c r="CJ235" s="112"/>
      <c r="CK235" s="112"/>
      <c r="CL235" s="112"/>
      <c r="CM235" s="112"/>
      <c r="CN235" s="112"/>
      <c r="CO235" s="112"/>
      <c r="CP235" s="112"/>
      <c r="CQ235" s="112"/>
      <c r="CR235" s="112"/>
      <c r="CS235" s="112"/>
      <c r="CT235" s="112"/>
      <c r="CU235" s="112"/>
      <c r="CV235" s="112"/>
      <c r="CW235" s="112"/>
      <c r="CX235" s="112"/>
      <c r="CY235" s="112"/>
      <c r="CZ235" s="112"/>
      <c r="DA235" s="112"/>
      <c r="DB235" s="112"/>
      <c r="DC235" s="112"/>
      <c r="DD235" s="112"/>
      <c r="DE235" s="112"/>
      <c r="DF235" s="112"/>
      <c r="DG235" s="112"/>
      <c r="DH235" s="112"/>
      <c r="DI235" s="112"/>
      <c r="DJ235" s="112"/>
      <c r="DK235" s="112"/>
      <c r="DL235" s="112"/>
      <c r="DM235" s="112"/>
      <c r="DN235" s="112"/>
      <c r="DO235" s="112"/>
      <c r="DP235" s="112"/>
      <c r="DQ235" s="112"/>
      <c r="DR235" s="112"/>
      <c r="DS235" s="112"/>
      <c r="DT235" s="112"/>
      <c r="DU235" s="112"/>
      <c r="DV235" s="112"/>
      <c r="DW235" s="112"/>
      <c r="DX235" s="112"/>
      <c r="DY235" s="112"/>
    </row>
    <row r="236" spans="1:129" s="79" customFormat="1" x14ac:dyDescent="0.25">
      <c r="A236" s="81"/>
      <c r="B236" s="80"/>
      <c r="C236" s="112"/>
      <c r="D236" s="112"/>
      <c r="E236" s="112"/>
      <c r="F236" s="112"/>
      <c r="G236" s="112"/>
      <c r="H236" s="2"/>
      <c r="I236" s="2"/>
      <c r="J236" s="80"/>
      <c r="K236" s="80"/>
      <c r="L236" s="80"/>
      <c r="M236" s="80"/>
      <c r="V236" s="82"/>
      <c r="W236" s="82"/>
      <c r="X236" s="82"/>
      <c r="Y236" s="82"/>
      <c r="AC236" s="82"/>
      <c r="AE236" s="112"/>
      <c r="AF236" s="112"/>
      <c r="AG236" s="112"/>
      <c r="AH236" s="112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2"/>
      <c r="AY236" s="112"/>
      <c r="AZ236" s="112"/>
      <c r="BA236" s="112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2"/>
      <c r="BM236" s="112"/>
      <c r="BN236" s="112"/>
      <c r="BO236" s="112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2"/>
      <c r="CA236" s="112"/>
      <c r="CB236" s="112"/>
      <c r="CC236" s="112"/>
      <c r="CD236" s="112"/>
      <c r="CE236" s="112"/>
      <c r="CF236" s="112"/>
      <c r="CG236" s="112"/>
      <c r="CH236" s="112"/>
      <c r="CI236" s="112"/>
      <c r="CJ236" s="112"/>
      <c r="CK236" s="112"/>
      <c r="CL236" s="112"/>
      <c r="CM236" s="112"/>
      <c r="CN236" s="112"/>
      <c r="CO236" s="112"/>
      <c r="CP236" s="112"/>
      <c r="CQ236" s="112"/>
      <c r="CR236" s="112"/>
      <c r="CS236" s="112"/>
      <c r="CT236" s="112"/>
      <c r="CU236" s="112"/>
      <c r="CV236" s="112"/>
      <c r="CW236" s="112"/>
      <c r="CX236" s="112"/>
      <c r="CY236" s="112"/>
      <c r="CZ236" s="112"/>
      <c r="DA236" s="112"/>
      <c r="DB236" s="112"/>
      <c r="DC236" s="112"/>
      <c r="DD236" s="112"/>
      <c r="DE236" s="112"/>
      <c r="DF236" s="112"/>
      <c r="DG236" s="112"/>
      <c r="DH236" s="112"/>
      <c r="DI236" s="112"/>
      <c r="DJ236" s="112"/>
      <c r="DK236" s="112"/>
      <c r="DL236" s="112"/>
      <c r="DM236" s="112"/>
      <c r="DN236" s="112"/>
      <c r="DO236" s="112"/>
      <c r="DP236" s="112"/>
      <c r="DQ236" s="112"/>
      <c r="DR236" s="112"/>
      <c r="DS236" s="112"/>
      <c r="DT236" s="112"/>
      <c r="DU236" s="112"/>
      <c r="DV236" s="112"/>
      <c r="DW236" s="112"/>
      <c r="DX236" s="112"/>
      <c r="DY236" s="112"/>
    </row>
    <row r="237" spans="1:129" s="79" customFormat="1" x14ac:dyDescent="0.25">
      <c r="A237" s="81"/>
      <c r="B237" s="80"/>
      <c r="C237" s="112"/>
      <c r="D237" s="112"/>
      <c r="E237" s="112"/>
      <c r="F237" s="112"/>
      <c r="G237" s="112"/>
      <c r="H237" s="2"/>
      <c r="I237" s="2"/>
      <c r="J237" s="80"/>
      <c r="K237" s="80"/>
      <c r="L237" s="80"/>
      <c r="M237" s="80"/>
      <c r="V237" s="82"/>
      <c r="W237" s="82"/>
      <c r="X237" s="82"/>
      <c r="Y237" s="82"/>
      <c r="AC237" s="82"/>
      <c r="AE237" s="112"/>
      <c r="AF237" s="112"/>
      <c r="AG237" s="112"/>
      <c r="AH237" s="112"/>
      <c r="AI237" s="112"/>
      <c r="AJ237" s="112"/>
      <c r="AK237" s="112"/>
      <c r="AL237" s="112"/>
      <c r="AM237" s="112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2"/>
      <c r="AY237" s="112"/>
      <c r="AZ237" s="112"/>
      <c r="BA237" s="112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2"/>
      <c r="BM237" s="112"/>
      <c r="BN237" s="112"/>
      <c r="BO237" s="112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2"/>
      <c r="CA237" s="112"/>
      <c r="CB237" s="112"/>
      <c r="CC237" s="112"/>
      <c r="CD237" s="112"/>
      <c r="CE237" s="112"/>
      <c r="CF237" s="112"/>
      <c r="CG237" s="112"/>
      <c r="CH237" s="112"/>
      <c r="CI237" s="112"/>
      <c r="CJ237" s="112"/>
      <c r="CK237" s="112"/>
      <c r="CL237" s="112"/>
      <c r="CM237" s="112"/>
      <c r="CN237" s="112"/>
      <c r="CO237" s="112"/>
      <c r="CP237" s="112"/>
      <c r="CQ237" s="112"/>
      <c r="CR237" s="112"/>
      <c r="CS237" s="112"/>
      <c r="CT237" s="112"/>
      <c r="CU237" s="112"/>
      <c r="CV237" s="112"/>
      <c r="CW237" s="112"/>
      <c r="CX237" s="112"/>
      <c r="CY237" s="112"/>
      <c r="CZ237" s="112"/>
      <c r="DA237" s="112"/>
      <c r="DB237" s="112"/>
      <c r="DC237" s="112"/>
      <c r="DD237" s="112"/>
      <c r="DE237" s="112"/>
      <c r="DF237" s="112"/>
      <c r="DG237" s="112"/>
      <c r="DH237" s="112"/>
      <c r="DI237" s="112"/>
      <c r="DJ237" s="112"/>
      <c r="DK237" s="112"/>
      <c r="DL237" s="112"/>
      <c r="DM237" s="112"/>
      <c r="DN237" s="112"/>
      <c r="DO237" s="112"/>
      <c r="DP237" s="112"/>
      <c r="DQ237" s="112"/>
      <c r="DR237" s="112"/>
      <c r="DS237" s="112"/>
      <c r="DT237" s="112"/>
      <c r="DU237" s="112"/>
      <c r="DV237" s="112"/>
      <c r="DW237" s="112"/>
      <c r="DX237" s="112"/>
      <c r="DY237" s="112"/>
    </row>
    <row r="238" spans="1:129" s="79" customFormat="1" x14ac:dyDescent="0.25">
      <c r="A238" s="81"/>
      <c r="B238" s="80"/>
      <c r="C238" s="112"/>
      <c r="D238" s="112"/>
      <c r="E238" s="112"/>
      <c r="F238" s="112"/>
      <c r="G238" s="112"/>
      <c r="H238" s="2"/>
      <c r="I238" s="2"/>
      <c r="J238" s="80"/>
      <c r="K238" s="80"/>
      <c r="L238" s="80"/>
      <c r="M238" s="80"/>
      <c r="V238" s="82"/>
      <c r="W238" s="82"/>
      <c r="X238" s="82"/>
      <c r="Y238" s="82"/>
      <c r="AC238" s="82"/>
      <c r="AE238" s="112"/>
      <c r="AF238" s="112"/>
      <c r="AG238" s="112"/>
      <c r="AH238" s="112"/>
      <c r="AI238" s="112"/>
      <c r="AJ238" s="112"/>
      <c r="AK238" s="112"/>
      <c r="AL238" s="112"/>
      <c r="AM238" s="112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2"/>
      <c r="AY238" s="112"/>
      <c r="AZ238" s="112"/>
      <c r="BA238" s="112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2"/>
      <c r="BM238" s="112"/>
      <c r="BN238" s="112"/>
      <c r="BO238" s="112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2"/>
      <c r="CA238" s="112"/>
      <c r="CB238" s="112"/>
      <c r="CC238" s="112"/>
      <c r="CD238" s="112"/>
      <c r="CE238" s="112"/>
      <c r="CF238" s="112"/>
      <c r="CG238" s="112"/>
      <c r="CH238" s="112"/>
      <c r="CI238" s="112"/>
      <c r="CJ238" s="112"/>
      <c r="CK238" s="112"/>
      <c r="CL238" s="112"/>
      <c r="CM238" s="112"/>
      <c r="CN238" s="112"/>
      <c r="CO238" s="112"/>
      <c r="CP238" s="112"/>
      <c r="CQ238" s="112"/>
      <c r="CR238" s="112"/>
      <c r="CS238" s="112"/>
      <c r="CT238" s="112"/>
      <c r="CU238" s="112"/>
      <c r="CV238" s="112"/>
      <c r="CW238" s="112"/>
      <c r="CX238" s="112"/>
      <c r="CY238" s="112"/>
      <c r="CZ238" s="112"/>
      <c r="DA238" s="112"/>
      <c r="DB238" s="112"/>
      <c r="DC238" s="112"/>
      <c r="DD238" s="112"/>
      <c r="DE238" s="112"/>
      <c r="DF238" s="112"/>
      <c r="DG238" s="112"/>
      <c r="DH238" s="112"/>
      <c r="DI238" s="112"/>
      <c r="DJ238" s="112"/>
      <c r="DK238" s="112"/>
      <c r="DL238" s="112"/>
      <c r="DM238" s="112"/>
      <c r="DN238" s="112"/>
      <c r="DO238" s="112"/>
      <c r="DP238" s="112"/>
      <c r="DQ238" s="112"/>
      <c r="DR238" s="112"/>
      <c r="DS238" s="112"/>
      <c r="DT238" s="112"/>
      <c r="DU238" s="112"/>
      <c r="DV238" s="112"/>
      <c r="DW238" s="112"/>
      <c r="DX238" s="112"/>
      <c r="DY238" s="112"/>
    </row>
    <row r="239" spans="1:129" s="79" customFormat="1" x14ac:dyDescent="0.25">
      <c r="A239" s="81"/>
      <c r="B239" s="80"/>
      <c r="C239" s="112"/>
      <c r="D239" s="112"/>
      <c r="E239" s="112"/>
      <c r="F239" s="112"/>
      <c r="G239" s="112"/>
      <c r="H239" s="2"/>
      <c r="I239" s="2"/>
      <c r="J239" s="80"/>
      <c r="K239" s="80"/>
      <c r="L239" s="80"/>
      <c r="M239" s="80"/>
      <c r="V239" s="82"/>
      <c r="W239" s="82"/>
      <c r="X239" s="82"/>
      <c r="Y239" s="82"/>
      <c r="AC239" s="82"/>
      <c r="AE239" s="112"/>
      <c r="AF239" s="112"/>
      <c r="AG239" s="112"/>
      <c r="AH239" s="112"/>
      <c r="AI239" s="112"/>
      <c r="AJ239" s="112"/>
      <c r="AK239" s="112"/>
      <c r="AL239" s="112"/>
      <c r="AM239" s="112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2"/>
      <c r="AY239" s="112"/>
      <c r="AZ239" s="112"/>
      <c r="BA239" s="112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2"/>
      <c r="BM239" s="112"/>
      <c r="BN239" s="112"/>
      <c r="BO239" s="112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2"/>
      <c r="CA239" s="112"/>
      <c r="CB239" s="112"/>
      <c r="CC239" s="112"/>
      <c r="CD239" s="112"/>
      <c r="CE239" s="112"/>
      <c r="CF239" s="112"/>
      <c r="CG239" s="112"/>
      <c r="CH239" s="112"/>
      <c r="CI239" s="112"/>
      <c r="CJ239" s="112"/>
      <c r="CK239" s="112"/>
      <c r="CL239" s="112"/>
      <c r="CM239" s="112"/>
      <c r="CN239" s="112"/>
      <c r="CO239" s="112"/>
      <c r="CP239" s="112"/>
      <c r="CQ239" s="112"/>
      <c r="CR239" s="112"/>
      <c r="CS239" s="112"/>
      <c r="CT239" s="112"/>
      <c r="CU239" s="112"/>
      <c r="CV239" s="112"/>
      <c r="CW239" s="112"/>
      <c r="CX239" s="112"/>
      <c r="CY239" s="112"/>
      <c r="CZ239" s="112"/>
      <c r="DA239" s="112"/>
      <c r="DB239" s="112"/>
      <c r="DC239" s="112"/>
      <c r="DD239" s="112"/>
      <c r="DE239" s="112"/>
      <c r="DF239" s="112"/>
      <c r="DG239" s="112"/>
      <c r="DH239" s="112"/>
      <c r="DI239" s="112"/>
      <c r="DJ239" s="112"/>
      <c r="DK239" s="112"/>
      <c r="DL239" s="112"/>
      <c r="DM239" s="112"/>
      <c r="DN239" s="112"/>
      <c r="DO239" s="112"/>
      <c r="DP239" s="112"/>
      <c r="DQ239" s="112"/>
      <c r="DR239" s="112"/>
      <c r="DS239" s="112"/>
      <c r="DT239" s="112"/>
      <c r="DU239" s="112"/>
      <c r="DV239" s="112"/>
      <c r="DW239" s="112"/>
      <c r="DX239" s="112"/>
      <c r="DY239" s="112"/>
    </row>
    <row r="240" spans="1:129" s="79" customFormat="1" ht="35.65" customHeight="1" x14ac:dyDescent="0.25">
      <c r="A240" s="81"/>
      <c r="B240" s="80"/>
      <c r="C240" s="112"/>
      <c r="D240" s="112"/>
      <c r="E240" s="112"/>
      <c r="F240" s="112"/>
      <c r="G240" s="112"/>
      <c r="H240" s="2"/>
      <c r="I240" s="2"/>
      <c r="J240" s="80"/>
      <c r="K240" s="80"/>
      <c r="L240" s="80"/>
      <c r="M240" s="80"/>
      <c r="V240" s="82"/>
      <c r="W240" s="82"/>
      <c r="X240" s="82"/>
      <c r="Y240" s="82"/>
      <c r="AC240" s="82"/>
      <c r="AE240" s="112"/>
      <c r="AF240" s="112"/>
      <c r="AG240" s="112"/>
      <c r="AH240" s="112"/>
      <c r="AI240" s="112"/>
      <c r="AJ240" s="112"/>
      <c r="AK240" s="112"/>
      <c r="AL240" s="112"/>
      <c r="AM240" s="112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2"/>
      <c r="AY240" s="112"/>
      <c r="AZ240" s="112"/>
      <c r="BA240" s="112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2"/>
      <c r="BM240" s="112"/>
      <c r="BN240" s="112"/>
      <c r="BO240" s="112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2"/>
      <c r="CA240" s="112"/>
      <c r="CB240" s="112"/>
      <c r="CC240" s="112"/>
      <c r="CD240" s="112"/>
      <c r="CE240" s="112"/>
      <c r="CF240" s="112"/>
      <c r="CG240" s="112"/>
      <c r="CH240" s="112"/>
      <c r="CI240" s="112"/>
      <c r="CJ240" s="112"/>
      <c r="CK240" s="112"/>
      <c r="CL240" s="112"/>
      <c r="CM240" s="112"/>
      <c r="CN240" s="112"/>
      <c r="CO240" s="112"/>
      <c r="CP240" s="112"/>
      <c r="CQ240" s="112"/>
      <c r="CR240" s="112"/>
      <c r="CS240" s="112"/>
      <c r="CT240" s="112"/>
      <c r="CU240" s="112"/>
      <c r="CV240" s="112"/>
      <c r="CW240" s="112"/>
      <c r="CX240" s="112"/>
      <c r="CY240" s="112"/>
      <c r="CZ240" s="112"/>
      <c r="DA240" s="112"/>
      <c r="DB240" s="112"/>
      <c r="DC240" s="112"/>
      <c r="DD240" s="112"/>
      <c r="DE240" s="112"/>
      <c r="DF240" s="112"/>
      <c r="DG240" s="112"/>
      <c r="DH240" s="112"/>
      <c r="DI240" s="112"/>
      <c r="DJ240" s="112"/>
      <c r="DK240" s="112"/>
      <c r="DL240" s="112"/>
      <c r="DM240" s="112"/>
      <c r="DN240" s="112"/>
      <c r="DO240" s="112"/>
      <c r="DP240" s="112"/>
      <c r="DQ240" s="112"/>
      <c r="DR240" s="112"/>
      <c r="DS240" s="112"/>
      <c r="DT240" s="112"/>
      <c r="DU240" s="112"/>
      <c r="DV240" s="112"/>
      <c r="DW240" s="112"/>
      <c r="DX240" s="112"/>
      <c r="DY240" s="112"/>
    </row>
    <row r="241" spans="1:129" s="79" customFormat="1" x14ac:dyDescent="0.25">
      <c r="A241" s="81"/>
      <c r="B241" s="80"/>
      <c r="C241" s="112"/>
      <c r="D241" s="112"/>
      <c r="E241" s="112"/>
      <c r="F241" s="112"/>
      <c r="G241" s="112"/>
      <c r="H241" s="2"/>
      <c r="I241" s="2"/>
      <c r="J241" s="80"/>
      <c r="K241" s="80"/>
      <c r="L241" s="80"/>
      <c r="M241" s="80"/>
      <c r="V241" s="82"/>
      <c r="W241" s="82"/>
      <c r="X241" s="82"/>
      <c r="Y241" s="82"/>
      <c r="AC241" s="82"/>
      <c r="AE241" s="112"/>
      <c r="AF241" s="112"/>
      <c r="AG241" s="112"/>
      <c r="AH241" s="112"/>
      <c r="AI241" s="112"/>
      <c r="AJ241" s="112"/>
      <c r="AK241" s="112"/>
      <c r="AL241" s="112"/>
      <c r="AM241" s="112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2"/>
      <c r="AY241" s="112"/>
      <c r="AZ241" s="112"/>
      <c r="BA241" s="112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2"/>
      <c r="BM241" s="112"/>
      <c r="BN241" s="112"/>
      <c r="BO241" s="112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2"/>
      <c r="CA241" s="112"/>
      <c r="CB241" s="112"/>
      <c r="CC241" s="112"/>
      <c r="CD241" s="112"/>
      <c r="CE241" s="112"/>
      <c r="CF241" s="112"/>
      <c r="CG241" s="112"/>
      <c r="CH241" s="112"/>
      <c r="CI241" s="112"/>
      <c r="CJ241" s="112"/>
      <c r="CK241" s="112"/>
      <c r="CL241" s="112"/>
      <c r="CM241" s="112"/>
      <c r="CN241" s="112"/>
      <c r="CO241" s="112"/>
      <c r="CP241" s="112"/>
      <c r="CQ241" s="112"/>
      <c r="CR241" s="112"/>
      <c r="CS241" s="112"/>
      <c r="CT241" s="112"/>
      <c r="CU241" s="112"/>
      <c r="CV241" s="112"/>
      <c r="CW241" s="112"/>
      <c r="CX241" s="112"/>
      <c r="CY241" s="112"/>
      <c r="CZ241" s="112"/>
      <c r="DA241" s="112"/>
      <c r="DB241" s="112"/>
      <c r="DC241" s="112"/>
      <c r="DD241" s="112"/>
      <c r="DE241" s="112"/>
      <c r="DF241" s="112"/>
      <c r="DG241" s="112"/>
      <c r="DH241" s="112"/>
      <c r="DI241" s="112"/>
      <c r="DJ241" s="112"/>
      <c r="DK241" s="112"/>
      <c r="DL241" s="112"/>
      <c r="DM241" s="112"/>
      <c r="DN241" s="112"/>
      <c r="DO241" s="112"/>
      <c r="DP241" s="112"/>
      <c r="DQ241" s="112"/>
      <c r="DR241" s="112"/>
      <c r="DS241" s="112"/>
      <c r="DT241" s="112"/>
      <c r="DU241" s="112"/>
      <c r="DV241" s="112"/>
      <c r="DW241" s="112"/>
      <c r="DX241" s="112"/>
      <c r="DY241" s="112"/>
    </row>
    <row r="242" spans="1:129" s="79" customFormat="1" x14ac:dyDescent="0.25">
      <c r="A242" s="81"/>
      <c r="B242" s="80"/>
      <c r="C242" s="112"/>
      <c r="D242" s="112"/>
      <c r="E242" s="112"/>
      <c r="F242" s="112"/>
      <c r="G242" s="112"/>
      <c r="H242" s="2"/>
      <c r="I242" s="2"/>
      <c r="J242" s="80"/>
      <c r="K242" s="80"/>
      <c r="L242" s="80"/>
      <c r="M242" s="80"/>
      <c r="V242" s="82"/>
      <c r="W242" s="82"/>
      <c r="X242" s="82"/>
      <c r="Y242" s="82"/>
      <c r="AC242" s="82"/>
      <c r="AE242" s="112"/>
      <c r="AF242" s="112"/>
      <c r="AG242" s="112"/>
      <c r="AH242" s="112"/>
      <c r="AI242" s="112"/>
      <c r="AJ242" s="112"/>
      <c r="AK242" s="112"/>
      <c r="AL242" s="112"/>
      <c r="AM242" s="112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2"/>
      <c r="AY242" s="112"/>
      <c r="AZ242" s="112"/>
      <c r="BA242" s="112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2"/>
      <c r="BM242" s="112"/>
      <c r="BN242" s="112"/>
      <c r="BO242" s="112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2"/>
      <c r="CA242" s="112"/>
      <c r="CB242" s="112"/>
      <c r="CC242" s="112"/>
      <c r="CD242" s="112"/>
      <c r="CE242" s="112"/>
      <c r="CF242" s="112"/>
      <c r="CG242" s="112"/>
      <c r="CH242" s="112"/>
      <c r="CI242" s="112"/>
      <c r="CJ242" s="112"/>
      <c r="CK242" s="112"/>
      <c r="CL242" s="112"/>
      <c r="CM242" s="112"/>
      <c r="CN242" s="112"/>
      <c r="CO242" s="112"/>
      <c r="CP242" s="112"/>
      <c r="CQ242" s="112"/>
      <c r="CR242" s="112"/>
      <c r="CS242" s="112"/>
      <c r="CT242" s="112"/>
      <c r="CU242" s="112"/>
      <c r="CV242" s="112"/>
      <c r="CW242" s="112"/>
      <c r="CX242" s="112"/>
      <c r="CY242" s="112"/>
      <c r="CZ242" s="112"/>
      <c r="DA242" s="112"/>
      <c r="DB242" s="112"/>
      <c r="DC242" s="112"/>
      <c r="DD242" s="112"/>
      <c r="DE242" s="112"/>
      <c r="DF242" s="112"/>
      <c r="DG242" s="112"/>
      <c r="DH242" s="112"/>
      <c r="DI242" s="112"/>
      <c r="DJ242" s="112"/>
      <c r="DK242" s="112"/>
      <c r="DL242" s="112"/>
      <c r="DM242" s="112"/>
      <c r="DN242" s="112"/>
      <c r="DO242" s="112"/>
      <c r="DP242" s="112"/>
      <c r="DQ242" s="112"/>
      <c r="DR242" s="112"/>
      <c r="DS242" s="112"/>
      <c r="DT242" s="112"/>
      <c r="DU242" s="112"/>
      <c r="DV242" s="112"/>
      <c r="DW242" s="112"/>
      <c r="DX242" s="112"/>
      <c r="DY242" s="112"/>
    </row>
    <row r="243" spans="1:129" s="79" customFormat="1" x14ac:dyDescent="0.25">
      <c r="A243" s="81"/>
      <c r="B243" s="80"/>
      <c r="C243" s="112"/>
      <c r="D243" s="112"/>
      <c r="E243" s="112"/>
      <c r="F243" s="112"/>
      <c r="G243" s="112"/>
      <c r="H243" s="2"/>
      <c r="I243" s="2"/>
      <c r="J243" s="80"/>
      <c r="K243" s="80"/>
      <c r="L243" s="80"/>
      <c r="M243" s="80"/>
      <c r="V243" s="82"/>
      <c r="W243" s="82"/>
      <c r="X243" s="82"/>
      <c r="Y243" s="82"/>
      <c r="AC243" s="82"/>
      <c r="AE243" s="112"/>
      <c r="AF243" s="112"/>
      <c r="AG243" s="112"/>
      <c r="AH243" s="112"/>
      <c r="AI243" s="112"/>
      <c r="AJ243" s="112"/>
      <c r="AK243" s="112"/>
      <c r="AL243" s="112"/>
      <c r="AM243" s="112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2"/>
      <c r="AY243" s="112"/>
      <c r="AZ243" s="112"/>
      <c r="BA243" s="112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2"/>
      <c r="BM243" s="112"/>
      <c r="BN243" s="112"/>
      <c r="BO243" s="112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2"/>
      <c r="CA243" s="112"/>
      <c r="CB243" s="112"/>
      <c r="CC243" s="112"/>
      <c r="CD243" s="112"/>
      <c r="CE243" s="112"/>
      <c r="CF243" s="112"/>
      <c r="CG243" s="112"/>
      <c r="CH243" s="112"/>
      <c r="CI243" s="112"/>
      <c r="CJ243" s="112"/>
      <c r="CK243" s="112"/>
      <c r="CL243" s="112"/>
      <c r="CM243" s="112"/>
      <c r="CN243" s="112"/>
      <c r="CO243" s="112"/>
      <c r="CP243" s="112"/>
      <c r="CQ243" s="112"/>
      <c r="CR243" s="112"/>
      <c r="CS243" s="112"/>
      <c r="CT243" s="112"/>
      <c r="CU243" s="112"/>
      <c r="CV243" s="112"/>
      <c r="CW243" s="112"/>
      <c r="CX243" s="112"/>
      <c r="CY243" s="112"/>
      <c r="CZ243" s="112"/>
      <c r="DA243" s="112"/>
      <c r="DB243" s="112"/>
      <c r="DC243" s="112"/>
      <c r="DD243" s="112"/>
      <c r="DE243" s="112"/>
      <c r="DF243" s="112"/>
      <c r="DG243" s="112"/>
      <c r="DH243" s="112"/>
      <c r="DI243" s="112"/>
      <c r="DJ243" s="112"/>
      <c r="DK243" s="112"/>
      <c r="DL243" s="112"/>
      <c r="DM243" s="112"/>
      <c r="DN243" s="112"/>
      <c r="DO243" s="112"/>
      <c r="DP243" s="112"/>
      <c r="DQ243" s="112"/>
      <c r="DR243" s="112"/>
      <c r="DS243" s="112"/>
      <c r="DT243" s="112"/>
      <c r="DU243" s="112"/>
      <c r="DV243" s="112"/>
      <c r="DW243" s="112"/>
      <c r="DX243" s="112"/>
      <c r="DY243" s="112"/>
    </row>
    <row r="244" spans="1:129" s="79" customFormat="1" x14ac:dyDescent="0.25">
      <c r="A244" s="81"/>
      <c r="B244" s="80"/>
      <c r="C244" s="112"/>
      <c r="D244" s="112"/>
      <c r="E244" s="112"/>
      <c r="F244" s="112"/>
      <c r="G244" s="112"/>
      <c r="H244" s="2"/>
      <c r="I244" s="2"/>
      <c r="J244" s="80"/>
      <c r="K244" s="80"/>
      <c r="L244" s="80"/>
      <c r="M244" s="80"/>
      <c r="V244" s="82"/>
      <c r="W244" s="82"/>
      <c r="X244" s="82"/>
      <c r="Y244" s="82"/>
      <c r="AC244" s="8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2"/>
      <c r="AY244" s="112"/>
      <c r="AZ244" s="112"/>
      <c r="BA244" s="112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2"/>
      <c r="BM244" s="112"/>
      <c r="BN244" s="112"/>
      <c r="BO244" s="112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2"/>
      <c r="CA244" s="112"/>
      <c r="CB244" s="112"/>
      <c r="CC244" s="112"/>
      <c r="CD244" s="112"/>
      <c r="CE244" s="112"/>
      <c r="CF244" s="112"/>
      <c r="CG244" s="112"/>
      <c r="CH244" s="112"/>
      <c r="CI244" s="112"/>
      <c r="CJ244" s="112"/>
      <c r="CK244" s="112"/>
      <c r="CL244" s="112"/>
      <c r="CM244" s="112"/>
      <c r="CN244" s="112"/>
      <c r="CO244" s="112"/>
      <c r="CP244" s="112"/>
      <c r="CQ244" s="112"/>
      <c r="CR244" s="112"/>
      <c r="CS244" s="112"/>
      <c r="CT244" s="112"/>
      <c r="CU244" s="112"/>
      <c r="CV244" s="112"/>
      <c r="CW244" s="112"/>
      <c r="CX244" s="112"/>
      <c r="CY244" s="112"/>
      <c r="CZ244" s="112"/>
      <c r="DA244" s="112"/>
      <c r="DB244" s="112"/>
      <c r="DC244" s="112"/>
      <c r="DD244" s="112"/>
      <c r="DE244" s="112"/>
      <c r="DF244" s="112"/>
      <c r="DG244" s="112"/>
      <c r="DH244" s="112"/>
      <c r="DI244" s="112"/>
      <c r="DJ244" s="112"/>
      <c r="DK244" s="112"/>
      <c r="DL244" s="112"/>
      <c r="DM244" s="112"/>
      <c r="DN244" s="112"/>
      <c r="DO244" s="112"/>
      <c r="DP244" s="112"/>
      <c r="DQ244" s="112"/>
      <c r="DR244" s="112"/>
      <c r="DS244" s="112"/>
      <c r="DT244" s="112"/>
      <c r="DU244" s="112"/>
      <c r="DV244" s="112"/>
      <c r="DW244" s="112"/>
      <c r="DX244" s="112"/>
      <c r="DY244" s="112"/>
    </row>
    <row r="245" spans="1:129" s="79" customFormat="1" x14ac:dyDescent="0.25">
      <c r="A245" s="81"/>
      <c r="B245" s="80"/>
      <c r="C245" s="112"/>
      <c r="D245" s="112"/>
      <c r="E245" s="112"/>
      <c r="F245" s="112"/>
      <c r="G245" s="112"/>
      <c r="H245" s="2"/>
      <c r="I245" s="2"/>
      <c r="J245" s="80"/>
      <c r="K245" s="80"/>
      <c r="L245" s="80"/>
      <c r="M245" s="80"/>
      <c r="V245" s="82"/>
      <c r="W245" s="82"/>
      <c r="X245" s="82"/>
      <c r="Y245" s="82"/>
      <c r="AC245" s="8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2"/>
      <c r="AY245" s="112"/>
      <c r="AZ245" s="112"/>
      <c r="BA245" s="112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2"/>
      <c r="BM245" s="112"/>
      <c r="BN245" s="112"/>
      <c r="BO245" s="112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2"/>
      <c r="CA245" s="112"/>
      <c r="CB245" s="112"/>
      <c r="CC245" s="112"/>
      <c r="CD245" s="112"/>
      <c r="CE245" s="112"/>
      <c r="CF245" s="112"/>
      <c r="CG245" s="112"/>
      <c r="CH245" s="112"/>
      <c r="CI245" s="112"/>
      <c r="CJ245" s="112"/>
      <c r="CK245" s="112"/>
      <c r="CL245" s="112"/>
      <c r="CM245" s="112"/>
      <c r="CN245" s="112"/>
      <c r="CO245" s="112"/>
      <c r="CP245" s="112"/>
      <c r="CQ245" s="112"/>
      <c r="CR245" s="112"/>
      <c r="CS245" s="112"/>
      <c r="CT245" s="112"/>
      <c r="CU245" s="112"/>
      <c r="CV245" s="112"/>
      <c r="CW245" s="112"/>
      <c r="CX245" s="112"/>
      <c r="CY245" s="112"/>
      <c r="CZ245" s="112"/>
      <c r="DA245" s="112"/>
      <c r="DB245" s="112"/>
      <c r="DC245" s="112"/>
      <c r="DD245" s="112"/>
      <c r="DE245" s="112"/>
      <c r="DF245" s="112"/>
      <c r="DG245" s="112"/>
      <c r="DH245" s="112"/>
      <c r="DI245" s="112"/>
      <c r="DJ245" s="112"/>
      <c r="DK245" s="112"/>
      <c r="DL245" s="112"/>
      <c r="DM245" s="112"/>
      <c r="DN245" s="112"/>
      <c r="DO245" s="112"/>
      <c r="DP245" s="112"/>
      <c r="DQ245" s="112"/>
      <c r="DR245" s="112"/>
      <c r="DS245" s="112"/>
      <c r="DT245" s="112"/>
      <c r="DU245" s="112"/>
      <c r="DV245" s="112"/>
      <c r="DW245" s="112"/>
      <c r="DX245" s="112"/>
      <c r="DY245" s="112"/>
    </row>
    <row r="246" spans="1:129" s="79" customFormat="1" x14ac:dyDescent="0.25">
      <c r="A246" s="81"/>
      <c r="B246" s="80"/>
      <c r="C246" s="112"/>
      <c r="D246" s="112"/>
      <c r="E246" s="112"/>
      <c r="F246" s="112"/>
      <c r="G246" s="112"/>
      <c r="H246" s="2"/>
      <c r="I246" s="2"/>
      <c r="J246" s="80"/>
      <c r="K246" s="80"/>
      <c r="L246" s="80"/>
      <c r="M246" s="80"/>
      <c r="V246" s="82"/>
      <c r="W246" s="82"/>
      <c r="X246" s="82"/>
      <c r="Y246" s="82"/>
      <c r="AC246" s="8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2"/>
      <c r="CA246" s="112"/>
      <c r="CB246" s="112"/>
      <c r="CC246" s="112"/>
      <c r="CD246" s="112"/>
      <c r="CE246" s="112"/>
      <c r="CF246" s="112"/>
      <c r="CG246" s="112"/>
      <c r="CH246" s="112"/>
      <c r="CI246" s="112"/>
      <c r="CJ246" s="112"/>
      <c r="CK246" s="112"/>
      <c r="CL246" s="112"/>
      <c r="CM246" s="112"/>
      <c r="CN246" s="112"/>
      <c r="CO246" s="112"/>
      <c r="CP246" s="112"/>
      <c r="CQ246" s="112"/>
      <c r="CR246" s="112"/>
      <c r="CS246" s="112"/>
      <c r="CT246" s="112"/>
      <c r="CU246" s="112"/>
      <c r="CV246" s="112"/>
      <c r="CW246" s="112"/>
      <c r="CX246" s="112"/>
      <c r="CY246" s="112"/>
      <c r="CZ246" s="112"/>
      <c r="DA246" s="112"/>
      <c r="DB246" s="112"/>
      <c r="DC246" s="112"/>
      <c r="DD246" s="112"/>
      <c r="DE246" s="112"/>
      <c r="DF246" s="112"/>
      <c r="DG246" s="112"/>
      <c r="DH246" s="112"/>
      <c r="DI246" s="112"/>
      <c r="DJ246" s="112"/>
      <c r="DK246" s="112"/>
      <c r="DL246" s="112"/>
      <c r="DM246" s="112"/>
      <c r="DN246" s="112"/>
      <c r="DO246" s="112"/>
      <c r="DP246" s="112"/>
      <c r="DQ246" s="112"/>
      <c r="DR246" s="112"/>
      <c r="DS246" s="112"/>
      <c r="DT246" s="112"/>
      <c r="DU246" s="112"/>
      <c r="DV246" s="112"/>
      <c r="DW246" s="112"/>
      <c r="DX246" s="112"/>
      <c r="DY246" s="112"/>
    </row>
    <row r="247" spans="1:129" s="79" customFormat="1" x14ac:dyDescent="0.25">
      <c r="A247" s="81"/>
      <c r="B247" s="80"/>
      <c r="C247" s="112"/>
      <c r="D247" s="112"/>
      <c r="E247" s="112"/>
      <c r="F247" s="112"/>
      <c r="G247" s="112"/>
      <c r="H247" s="2"/>
      <c r="I247" s="2"/>
      <c r="J247" s="80"/>
      <c r="K247" s="80"/>
      <c r="L247" s="80"/>
      <c r="M247" s="80"/>
      <c r="V247" s="82"/>
      <c r="W247" s="82"/>
      <c r="X247" s="82"/>
      <c r="Y247" s="82"/>
      <c r="AC247" s="8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2"/>
      <c r="AY247" s="112"/>
      <c r="AZ247" s="112"/>
      <c r="BA247" s="112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2"/>
      <c r="BM247" s="112"/>
      <c r="BN247" s="112"/>
      <c r="BO247" s="112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2"/>
      <c r="CA247" s="112"/>
      <c r="CB247" s="112"/>
      <c r="CC247" s="112"/>
      <c r="CD247" s="112"/>
      <c r="CE247" s="112"/>
      <c r="CF247" s="112"/>
      <c r="CG247" s="112"/>
      <c r="CH247" s="112"/>
      <c r="CI247" s="112"/>
      <c r="CJ247" s="112"/>
      <c r="CK247" s="112"/>
      <c r="CL247" s="112"/>
      <c r="CM247" s="112"/>
      <c r="CN247" s="112"/>
      <c r="CO247" s="112"/>
      <c r="CP247" s="112"/>
      <c r="CQ247" s="112"/>
      <c r="CR247" s="112"/>
      <c r="CS247" s="112"/>
      <c r="CT247" s="112"/>
      <c r="CU247" s="112"/>
      <c r="CV247" s="112"/>
      <c r="CW247" s="112"/>
      <c r="CX247" s="112"/>
      <c r="CY247" s="112"/>
      <c r="CZ247" s="112"/>
      <c r="DA247" s="112"/>
      <c r="DB247" s="112"/>
      <c r="DC247" s="112"/>
      <c r="DD247" s="112"/>
      <c r="DE247" s="112"/>
      <c r="DF247" s="112"/>
      <c r="DG247" s="112"/>
      <c r="DH247" s="112"/>
      <c r="DI247" s="112"/>
      <c r="DJ247" s="112"/>
      <c r="DK247" s="112"/>
      <c r="DL247" s="112"/>
      <c r="DM247" s="112"/>
      <c r="DN247" s="112"/>
      <c r="DO247" s="112"/>
      <c r="DP247" s="112"/>
      <c r="DQ247" s="112"/>
      <c r="DR247" s="112"/>
      <c r="DS247" s="112"/>
      <c r="DT247" s="112"/>
      <c r="DU247" s="112"/>
      <c r="DV247" s="112"/>
      <c r="DW247" s="112"/>
      <c r="DX247" s="112"/>
      <c r="DY247" s="112"/>
    </row>
    <row r="248" spans="1:129" s="79" customFormat="1" x14ac:dyDescent="0.25">
      <c r="A248" s="81"/>
      <c r="B248" s="80"/>
      <c r="C248" s="112"/>
      <c r="D248" s="112"/>
      <c r="E248" s="112"/>
      <c r="F248" s="112"/>
      <c r="G248" s="112"/>
      <c r="H248" s="2"/>
      <c r="I248" s="2"/>
      <c r="J248" s="80"/>
      <c r="K248" s="80"/>
      <c r="L248" s="80"/>
      <c r="M248" s="80"/>
      <c r="V248" s="82"/>
      <c r="W248" s="82"/>
      <c r="X248" s="82"/>
      <c r="Y248" s="82"/>
      <c r="AC248" s="8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2"/>
      <c r="AY248" s="112"/>
      <c r="AZ248" s="112"/>
      <c r="BA248" s="112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2"/>
      <c r="BM248" s="112"/>
      <c r="BN248" s="112"/>
      <c r="BO248" s="112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2"/>
      <c r="CA248" s="112"/>
      <c r="CB248" s="112"/>
      <c r="CC248" s="112"/>
      <c r="CD248" s="112"/>
      <c r="CE248" s="112"/>
      <c r="CF248" s="112"/>
      <c r="CG248" s="112"/>
      <c r="CH248" s="112"/>
      <c r="CI248" s="112"/>
      <c r="CJ248" s="112"/>
      <c r="CK248" s="112"/>
      <c r="CL248" s="112"/>
      <c r="CM248" s="112"/>
      <c r="CN248" s="112"/>
      <c r="CO248" s="112"/>
      <c r="CP248" s="112"/>
      <c r="CQ248" s="112"/>
      <c r="CR248" s="112"/>
      <c r="CS248" s="112"/>
      <c r="CT248" s="112"/>
      <c r="CU248" s="112"/>
      <c r="CV248" s="112"/>
      <c r="CW248" s="112"/>
      <c r="CX248" s="112"/>
      <c r="CY248" s="112"/>
      <c r="CZ248" s="112"/>
      <c r="DA248" s="112"/>
      <c r="DB248" s="112"/>
      <c r="DC248" s="112"/>
      <c r="DD248" s="112"/>
      <c r="DE248" s="112"/>
      <c r="DF248" s="112"/>
      <c r="DG248" s="112"/>
      <c r="DH248" s="112"/>
      <c r="DI248" s="112"/>
      <c r="DJ248" s="112"/>
      <c r="DK248" s="112"/>
      <c r="DL248" s="112"/>
      <c r="DM248" s="112"/>
      <c r="DN248" s="112"/>
      <c r="DO248" s="112"/>
      <c r="DP248" s="112"/>
      <c r="DQ248" s="112"/>
      <c r="DR248" s="112"/>
      <c r="DS248" s="112"/>
      <c r="DT248" s="112"/>
      <c r="DU248" s="112"/>
      <c r="DV248" s="112"/>
      <c r="DW248" s="112"/>
      <c r="DX248" s="112"/>
      <c r="DY248" s="112"/>
    </row>
    <row r="249" spans="1:129" s="79" customFormat="1" x14ac:dyDescent="0.25">
      <c r="A249" s="81"/>
      <c r="B249" s="80"/>
      <c r="C249" s="112"/>
      <c r="D249" s="112"/>
      <c r="E249" s="112"/>
      <c r="F249" s="112"/>
      <c r="G249" s="112"/>
      <c r="H249" s="2"/>
      <c r="I249" s="2"/>
      <c r="J249" s="80"/>
      <c r="K249" s="80"/>
      <c r="L249" s="80"/>
      <c r="M249" s="80"/>
      <c r="V249" s="82"/>
      <c r="W249" s="82"/>
      <c r="X249" s="82"/>
      <c r="Y249" s="82"/>
      <c r="AC249" s="82"/>
      <c r="AE249" s="112"/>
      <c r="AF249" s="112"/>
      <c r="AG249" s="112"/>
      <c r="AH249" s="112"/>
      <c r="AI249" s="112"/>
      <c r="AJ249" s="112"/>
      <c r="AK249" s="112"/>
      <c r="AL249" s="112"/>
      <c r="AM249" s="112"/>
      <c r="AN249" s="112"/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2"/>
      <c r="BH249" s="112"/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  <c r="BZ249" s="112"/>
      <c r="CA249" s="112"/>
      <c r="CB249" s="112"/>
      <c r="CC249" s="112"/>
      <c r="CD249" s="112"/>
      <c r="CE249" s="112"/>
      <c r="CF249" s="112"/>
      <c r="CG249" s="112"/>
      <c r="CH249" s="112"/>
      <c r="CI249" s="112"/>
      <c r="CJ249" s="112"/>
      <c r="CK249" s="112"/>
      <c r="CL249" s="112"/>
      <c r="CM249" s="112"/>
      <c r="CN249" s="112"/>
      <c r="CO249" s="112"/>
      <c r="CP249" s="112"/>
      <c r="CQ249" s="112"/>
      <c r="CR249" s="112"/>
      <c r="CS249" s="112"/>
      <c r="CT249" s="112"/>
      <c r="CU249" s="112"/>
      <c r="CV249" s="112"/>
      <c r="CW249" s="112"/>
      <c r="CX249" s="112"/>
      <c r="CY249" s="112"/>
      <c r="CZ249" s="112"/>
      <c r="DA249" s="112"/>
      <c r="DB249" s="112"/>
      <c r="DC249" s="112"/>
      <c r="DD249" s="112"/>
      <c r="DE249" s="112"/>
      <c r="DF249" s="112"/>
      <c r="DG249" s="112"/>
      <c r="DH249" s="112"/>
      <c r="DI249" s="112"/>
      <c r="DJ249" s="112"/>
      <c r="DK249" s="112"/>
      <c r="DL249" s="112"/>
      <c r="DM249" s="112"/>
      <c r="DN249" s="112"/>
      <c r="DO249" s="112"/>
      <c r="DP249" s="112"/>
      <c r="DQ249" s="112"/>
      <c r="DR249" s="112"/>
      <c r="DS249" s="112"/>
      <c r="DT249" s="112"/>
      <c r="DU249" s="112"/>
      <c r="DV249" s="112"/>
      <c r="DW249" s="112"/>
      <c r="DX249" s="112"/>
      <c r="DY249" s="112"/>
    </row>
    <row r="250" spans="1:129" s="79" customFormat="1" ht="409.5" customHeight="1" x14ac:dyDescent="0.25">
      <c r="A250" s="81"/>
      <c r="B250" s="80"/>
      <c r="C250" s="112"/>
      <c r="D250" s="112"/>
      <c r="E250" s="112"/>
      <c r="F250" s="112"/>
      <c r="G250" s="112"/>
      <c r="H250" s="2"/>
      <c r="I250" s="2"/>
      <c r="J250" s="80"/>
      <c r="K250" s="80"/>
      <c r="L250" s="80"/>
      <c r="M250" s="80"/>
      <c r="V250" s="82"/>
      <c r="W250" s="82"/>
      <c r="X250" s="82"/>
      <c r="Y250" s="82"/>
      <c r="AC250" s="82"/>
      <c r="AE250" s="112"/>
      <c r="AF250" s="112"/>
      <c r="AG250" s="112"/>
      <c r="AH250" s="112"/>
      <c r="AI250" s="112"/>
      <c r="AJ250" s="112"/>
      <c r="AK250" s="112"/>
      <c r="AL250" s="112"/>
      <c r="AM250" s="112"/>
      <c r="AN250" s="112"/>
      <c r="AO250" s="112"/>
      <c r="AP250" s="112"/>
      <c r="AQ250" s="112"/>
      <c r="AR250" s="112"/>
      <c r="AS250" s="112"/>
      <c r="AT250" s="112"/>
      <c r="AU250" s="112"/>
      <c r="AV250" s="112"/>
      <c r="AW250" s="112"/>
      <c r="AX250" s="112"/>
      <c r="AY250" s="112"/>
      <c r="AZ250" s="112"/>
      <c r="BA250" s="112"/>
      <c r="BB250" s="112"/>
      <c r="BC250" s="112"/>
      <c r="BD250" s="112"/>
      <c r="BE250" s="112"/>
      <c r="BF250" s="112"/>
      <c r="BG250" s="112"/>
      <c r="BH250" s="112"/>
      <c r="BI250" s="112"/>
      <c r="BJ250" s="112"/>
      <c r="BK250" s="112"/>
      <c r="BL250" s="112"/>
      <c r="BM250" s="112"/>
      <c r="BN250" s="112"/>
      <c r="BO250" s="112"/>
      <c r="BP250" s="112"/>
      <c r="BQ250" s="112"/>
      <c r="BR250" s="112"/>
      <c r="BS250" s="112"/>
      <c r="BT250" s="112"/>
      <c r="BU250" s="112"/>
      <c r="BV250" s="112"/>
      <c r="BW250" s="112"/>
      <c r="BX250" s="112"/>
      <c r="BY250" s="112"/>
      <c r="BZ250" s="112"/>
      <c r="CA250" s="112"/>
      <c r="CB250" s="112"/>
      <c r="CC250" s="112"/>
      <c r="CD250" s="112"/>
      <c r="CE250" s="112"/>
      <c r="CF250" s="112"/>
      <c r="CG250" s="112"/>
      <c r="CH250" s="112"/>
      <c r="CI250" s="112"/>
      <c r="CJ250" s="112"/>
      <c r="CK250" s="112"/>
      <c r="CL250" s="112"/>
      <c r="CM250" s="112"/>
      <c r="CN250" s="112"/>
      <c r="CO250" s="112"/>
      <c r="CP250" s="112"/>
      <c r="CQ250" s="112"/>
      <c r="CR250" s="112"/>
      <c r="CS250" s="112"/>
      <c r="CT250" s="112"/>
      <c r="CU250" s="112"/>
      <c r="CV250" s="112"/>
      <c r="CW250" s="112"/>
      <c r="CX250" s="112"/>
      <c r="CY250" s="112"/>
      <c r="CZ250" s="112"/>
      <c r="DA250" s="112"/>
      <c r="DB250" s="112"/>
      <c r="DC250" s="112"/>
      <c r="DD250" s="112"/>
      <c r="DE250" s="112"/>
      <c r="DF250" s="112"/>
      <c r="DG250" s="112"/>
      <c r="DH250" s="112"/>
      <c r="DI250" s="112"/>
      <c r="DJ250" s="112"/>
      <c r="DK250" s="112"/>
      <c r="DL250" s="112"/>
      <c r="DM250" s="112"/>
      <c r="DN250" s="112"/>
      <c r="DO250" s="112"/>
      <c r="DP250" s="112"/>
      <c r="DQ250" s="112"/>
      <c r="DR250" s="112"/>
      <c r="DS250" s="112"/>
      <c r="DT250" s="112"/>
      <c r="DU250" s="112"/>
      <c r="DV250" s="112"/>
      <c r="DW250" s="112"/>
      <c r="DX250" s="112"/>
      <c r="DY250" s="112"/>
    </row>
    <row r="251" spans="1:129" s="79" customFormat="1" x14ac:dyDescent="0.25">
      <c r="A251" s="81"/>
      <c r="B251" s="80"/>
      <c r="C251" s="112"/>
      <c r="D251" s="112"/>
      <c r="E251" s="112"/>
      <c r="F251" s="112"/>
      <c r="G251" s="112"/>
      <c r="H251" s="2"/>
      <c r="I251" s="2"/>
      <c r="J251" s="80"/>
      <c r="K251" s="80"/>
      <c r="L251" s="80"/>
      <c r="M251" s="80"/>
      <c r="V251" s="82"/>
      <c r="W251" s="82"/>
      <c r="X251" s="82"/>
      <c r="Y251" s="82"/>
      <c r="AC251" s="82"/>
      <c r="AE251" s="112"/>
      <c r="AF251" s="112"/>
      <c r="AG251" s="112"/>
      <c r="AH251" s="112"/>
      <c r="AI251" s="112"/>
      <c r="AJ251" s="112"/>
      <c r="AK251" s="112"/>
      <c r="AL251" s="112"/>
      <c r="AM251" s="112"/>
      <c r="AN251" s="112"/>
      <c r="AO251" s="112"/>
      <c r="AP251" s="112"/>
      <c r="AQ251" s="112"/>
      <c r="AR251" s="112"/>
      <c r="AS251" s="112"/>
      <c r="AT251" s="112"/>
      <c r="AU251" s="112"/>
      <c r="AV251" s="112"/>
      <c r="AW251" s="112"/>
      <c r="AX251" s="112"/>
      <c r="AY251" s="112"/>
      <c r="AZ251" s="112"/>
      <c r="BA251" s="112"/>
      <c r="BB251" s="112"/>
      <c r="BC251" s="112"/>
      <c r="BD251" s="112"/>
      <c r="BE251" s="112"/>
      <c r="BF251" s="112"/>
      <c r="BG251" s="112"/>
      <c r="BH251" s="112"/>
      <c r="BI251" s="112"/>
      <c r="BJ251" s="112"/>
      <c r="BK251" s="112"/>
      <c r="BL251" s="112"/>
      <c r="BM251" s="112"/>
      <c r="BN251" s="112"/>
      <c r="BO251" s="112"/>
      <c r="BP251" s="112"/>
      <c r="BQ251" s="112"/>
      <c r="BR251" s="112"/>
      <c r="BS251" s="112"/>
      <c r="BT251" s="112"/>
      <c r="BU251" s="112"/>
      <c r="BV251" s="112"/>
      <c r="BW251" s="112"/>
      <c r="BX251" s="112"/>
      <c r="BY251" s="112"/>
      <c r="BZ251" s="112"/>
      <c r="CA251" s="112"/>
      <c r="CB251" s="112"/>
      <c r="CC251" s="112"/>
      <c r="CD251" s="112"/>
      <c r="CE251" s="112"/>
      <c r="CF251" s="112"/>
      <c r="CG251" s="112"/>
      <c r="CH251" s="112"/>
      <c r="CI251" s="112"/>
      <c r="CJ251" s="112"/>
      <c r="CK251" s="112"/>
      <c r="CL251" s="112"/>
      <c r="CM251" s="112"/>
      <c r="CN251" s="112"/>
      <c r="CO251" s="112"/>
      <c r="CP251" s="112"/>
      <c r="CQ251" s="112"/>
      <c r="CR251" s="112"/>
      <c r="CS251" s="112"/>
      <c r="CT251" s="112"/>
      <c r="CU251" s="112"/>
      <c r="CV251" s="112"/>
      <c r="CW251" s="112"/>
      <c r="CX251" s="112"/>
      <c r="CY251" s="112"/>
      <c r="CZ251" s="112"/>
      <c r="DA251" s="112"/>
      <c r="DB251" s="112"/>
      <c r="DC251" s="112"/>
      <c r="DD251" s="112"/>
      <c r="DE251" s="112"/>
      <c r="DF251" s="112"/>
      <c r="DG251" s="112"/>
      <c r="DH251" s="112"/>
      <c r="DI251" s="112"/>
      <c r="DJ251" s="112"/>
      <c r="DK251" s="112"/>
      <c r="DL251" s="112"/>
      <c r="DM251" s="112"/>
      <c r="DN251" s="112"/>
      <c r="DO251" s="112"/>
      <c r="DP251" s="112"/>
      <c r="DQ251" s="112"/>
      <c r="DR251" s="112"/>
      <c r="DS251" s="112"/>
      <c r="DT251" s="112"/>
      <c r="DU251" s="112"/>
      <c r="DV251" s="112"/>
      <c r="DW251" s="112"/>
      <c r="DX251" s="112"/>
      <c r="DY251" s="112"/>
    </row>
    <row r="252" spans="1:129" s="79" customFormat="1" x14ac:dyDescent="0.25">
      <c r="A252" s="81"/>
      <c r="B252" s="80"/>
      <c r="C252" s="112"/>
      <c r="D252" s="112"/>
      <c r="E252" s="112"/>
      <c r="F252" s="112"/>
      <c r="G252" s="112"/>
      <c r="H252" s="2"/>
      <c r="I252" s="2"/>
      <c r="J252" s="80"/>
      <c r="K252" s="80"/>
      <c r="L252" s="80"/>
      <c r="M252" s="80"/>
      <c r="V252" s="82"/>
      <c r="W252" s="82"/>
      <c r="X252" s="82"/>
      <c r="Y252" s="82"/>
      <c r="AC252" s="82"/>
      <c r="AE252" s="112"/>
      <c r="AF252" s="112"/>
      <c r="AG252" s="112"/>
      <c r="AH252" s="112"/>
      <c r="AI252" s="112"/>
      <c r="AJ252" s="112"/>
      <c r="AK252" s="112"/>
      <c r="AL252" s="112"/>
      <c r="AM252" s="112"/>
      <c r="AN252" s="112"/>
      <c r="AO252" s="112"/>
      <c r="AP252" s="112"/>
      <c r="AQ252" s="112"/>
      <c r="AR252" s="112"/>
      <c r="AS252" s="112"/>
      <c r="AT252" s="112"/>
      <c r="AU252" s="112"/>
      <c r="AV252" s="112"/>
      <c r="AW252" s="112"/>
      <c r="AX252" s="112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  <c r="BJ252" s="112"/>
      <c r="BK252" s="112"/>
      <c r="BL252" s="112"/>
      <c r="BM252" s="112"/>
      <c r="BN252" s="112"/>
      <c r="BO252" s="112"/>
      <c r="BP252" s="112"/>
      <c r="BQ252" s="112"/>
      <c r="BR252" s="112"/>
      <c r="BS252" s="112"/>
      <c r="BT252" s="112"/>
      <c r="BU252" s="112"/>
      <c r="BV252" s="112"/>
      <c r="BW252" s="112"/>
      <c r="BX252" s="112"/>
      <c r="BY252" s="112"/>
      <c r="BZ252" s="112"/>
      <c r="CA252" s="112"/>
      <c r="CB252" s="112"/>
      <c r="CC252" s="112"/>
      <c r="CD252" s="112"/>
      <c r="CE252" s="112"/>
      <c r="CF252" s="112"/>
      <c r="CG252" s="112"/>
      <c r="CH252" s="112"/>
      <c r="CI252" s="112"/>
      <c r="CJ252" s="112"/>
      <c r="CK252" s="112"/>
      <c r="CL252" s="112"/>
      <c r="CM252" s="112"/>
      <c r="CN252" s="112"/>
      <c r="CO252" s="112"/>
      <c r="CP252" s="112"/>
      <c r="CQ252" s="112"/>
      <c r="CR252" s="112"/>
      <c r="CS252" s="112"/>
      <c r="CT252" s="112"/>
      <c r="CU252" s="112"/>
      <c r="CV252" s="112"/>
      <c r="CW252" s="112"/>
      <c r="CX252" s="112"/>
      <c r="CY252" s="112"/>
      <c r="CZ252" s="112"/>
      <c r="DA252" s="112"/>
      <c r="DB252" s="112"/>
      <c r="DC252" s="112"/>
      <c r="DD252" s="112"/>
      <c r="DE252" s="112"/>
      <c r="DF252" s="112"/>
      <c r="DG252" s="112"/>
      <c r="DH252" s="112"/>
      <c r="DI252" s="112"/>
      <c r="DJ252" s="112"/>
      <c r="DK252" s="112"/>
      <c r="DL252" s="112"/>
      <c r="DM252" s="112"/>
      <c r="DN252" s="112"/>
      <c r="DO252" s="112"/>
      <c r="DP252" s="112"/>
      <c r="DQ252" s="112"/>
      <c r="DR252" s="112"/>
      <c r="DS252" s="112"/>
      <c r="DT252" s="112"/>
      <c r="DU252" s="112"/>
      <c r="DV252" s="112"/>
      <c r="DW252" s="112"/>
      <c r="DX252" s="112"/>
      <c r="DY252" s="112"/>
    </row>
  </sheetData>
  <autoFilter ref="A10:DY121" xr:uid="{3F019E02-2797-4474-8A53-2FAD0A017FB5}"/>
  <sortState xmlns:xlrd2="http://schemas.microsoft.com/office/spreadsheetml/2017/richdata2" ref="A11:DY121">
    <sortCondition ref="N11:N121"/>
  </sortState>
  <mergeCells count="31">
    <mergeCell ref="AF8:AL9"/>
    <mergeCell ref="D2:G2"/>
    <mergeCell ref="N2:AD3"/>
    <mergeCell ref="C3:C4"/>
    <mergeCell ref="D3:D4"/>
    <mergeCell ref="E3:E4"/>
    <mergeCell ref="F3:F4"/>
    <mergeCell ref="G3:G4"/>
    <mergeCell ref="P4:S4"/>
    <mergeCell ref="V4:Y4"/>
    <mergeCell ref="AC4:AD4"/>
    <mergeCell ref="P5:S5"/>
    <mergeCell ref="AC5:AD5"/>
    <mergeCell ref="C6:D6"/>
    <mergeCell ref="E6:E9"/>
    <mergeCell ref="H6:H9"/>
    <mergeCell ref="B6:B9"/>
    <mergeCell ref="AC6:AD6"/>
    <mergeCell ref="J7:M7"/>
    <mergeCell ref="AD7:AD9"/>
    <mergeCell ref="C8:C9"/>
    <mergeCell ref="J8:K8"/>
    <mergeCell ref="L8:M8"/>
    <mergeCell ref="P8:S8"/>
    <mergeCell ref="V8:Y8"/>
    <mergeCell ref="P6:S6"/>
    <mergeCell ref="T6:T9"/>
    <mergeCell ref="V6:Y7"/>
    <mergeCell ref="Z6:Z9"/>
    <mergeCell ref="AA6:AA9"/>
    <mergeCell ref="I6:I9"/>
  </mergeCells>
  <conditionalFormatting sqref="AC9 S94:S98">
    <cfRule type="containsText" dxfId="63" priority="237" operator="containsText" text="60">
      <formula>NOT(ISERROR(SEARCH("60",S9)))</formula>
    </cfRule>
  </conditionalFormatting>
  <conditionalFormatting sqref="P10:S10">
    <cfRule type="containsText" dxfId="62" priority="236" operator="containsText" text="60">
      <formula>NOT(ISERROR(SEARCH("60",P10)))</formula>
    </cfRule>
  </conditionalFormatting>
  <conditionalFormatting sqref="V10:Y10">
    <cfRule type="containsText" dxfId="61" priority="235" operator="containsText" text="60">
      <formula>NOT(ISERROR(SEARCH("60",V10)))</formula>
    </cfRule>
  </conditionalFormatting>
  <conditionalFormatting sqref="AC10">
    <cfRule type="containsText" dxfId="60" priority="234" operator="containsText" text="60">
      <formula>NOT(ISERROR(SEARCH("60",AC10)))</formula>
    </cfRule>
  </conditionalFormatting>
  <conditionalFormatting sqref="A10:E10">
    <cfRule type="containsText" dxfId="59" priority="233" operator="containsText" text="60">
      <formula>NOT(ISERROR(SEARCH("60",A10)))</formula>
    </cfRule>
  </conditionalFormatting>
  <conditionalFormatting sqref="H4:I5">
    <cfRule type="containsText" dxfId="58" priority="232" operator="containsText" text="60">
      <formula>NOT(ISERROR(SEARCH("60",H4)))</formula>
    </cfRule>
  </conditionalFormatting>
  <conditionalFormatting sqref="M9">
    <cfRule type="containsText" dxfId="57" priority="227" operator="containsText" text="60">
      <formula>NOT(ISERROR(SEARCH("60",M9)))</formula>
    </cfRule>
  </conditionalFormatting>
  <conditionalFormatting sqref="J10:M10 K9 J8">
    <cfRule type="containsText" dxfId="56" priority="230" operator="containsText" text="60">
      <formula>NOT(ISERROR(SEARCH("60",J8)))</formula>
    </cfRule>
  </conditionalFormatting>
  <conditionalFormatting sqref="J4:M6 J7">
    <cfRule type="containsText" dxfId="55" priority="229" operator="containsText" text="60">
      <formula>NOT(ISERROR(SEARCH("60",J4)))</formula>
    </cfRule>
  </conditionalFormatting>
  <conditionalFormatting sqref="L8">
    <cfRule type="containsText" dxfId="54" priority="228" operator="containsText" text="60">
      <formula>NOT(ISERROR(SEARCH("60",L8)))</formula>
    </cfRule>
  </conditionalFormatting>
  <conditionalFormatting sqref="X13 X15:X17 X19:X20 X23 X27 X38 X62 X64 X77 X113:X121 AC11:AC121">
    <cfRule type="cellIs" dxfId="53" priority="159" operator="greaterThan">
      <formula>51</formula>
    </cfRule>
  </conditionalFormatting>
  <conditionalFormatting sqref="Y11:Y121">
    <cfRule type="cellIs" dxfId="52" priority="217" operator="greaterThan">
      <formula>54</formula>
    </cfRule>
  </conditionalFormatting>
  <conditionalFormatting sqref="S73:S74 S76:S79 S82:S83 S86 S88 S90 S106">
    <cfRule type="containsText" dxfId="51" priority="215" operator="containsText" text="60">
      <formula>NOT(ISERROR(SEARCH("60",S73)))</formula>
    </cfRule>
  </conditionalFormatting>
  <conditionalFormatting sqref="S75 S50 S80:S81 S84:S85 S87 S89 S107:S112 S116:S121">
    <cfRule type="containsText" dxfId="50" priority="214" operator="containsText" text="60">
      <formula>NOT(ISERROR(SEARCH("60",S50)))</formula>
    </cfRule>
  </conditionalFormatting>
  <conditionalFormatting sqref="S17:S18">
    <cfRule type="containsText" dxfId="49" priority="163" operator="containsText" text="60">
      <formula>NOT(ISERROR(SEARCH("60",S17)))</formula>
    </cfRule>
  </conditionalFormatting>
  <conditionalFormatting sqref="S11:S13 S15:S16 S19:S20">
    <cfRule type="containsText" dxfId="48" priority="239" operator="containsText" text="60">
      <formula>NOT(ISERROR(SEARCH("60",S11)))</formula>
    </cfRule>
  </conditionalFormatting>
  <conditionalFormatting sqref="X65:X76 W11:W121 X78:X112">
    <cfRule type="cellIs" dxfId="47" priority="147" operator="greaterThan">
      <formula>48</formula>
    </cfRule>
  </conditionalFormatting>
  <conditionalFormatting sqref="S92">
    <cfRule type="containsText" dxfId="46" priority="145" operator="containsText" text="60">
      <formula>NOT(ISERROR(SEARCH("60",S92)))</formula>
    </cfRule>
  </conditionalFormatting>
  <conditionalFormatting sqref="S93">
    <cfRule type="containsText" dxfId="45" priority="135" operator="containsText" text="60">
      <formula>NOT(ISERROR(SEARCH("60",S93)))</formula>
    </cfRule>
  </conditionalFormatting>
  <conditionalFormatting sqref="S112">
    <cfRule type="containsText" dxfId="44" priority="125" operator="containsText" text="60">
      <formula>NOT(ISERROR(SEARCH("60",S112)))</formula>
    </cfRule>
  </conditionalFormatting>
  <conditionalFormatting sqref="S98">
    <cfRule type="containsText" dxfId="43" priority="71" operator="containsText" text="60">
      <formula>NOT(ISERROR(SEARCH("60",S98)))</formula>
    </cfRule>
  </conditionalFormatting>
  <conditionalFormatting sqref="R11:R121">
    <cfRule type="cellIs" dxfId="42" priority="15" operator="greaterThan">
      <formula>20</formula>
    </cfRule>
  </conditionalFormatting>
  <conditionalFormatting sqref="P11:P121">
    <cfRule type="cellIs" dxfId="41" priority="14" operator="greaterThan">
      <formula>33</formula>
    </cfRule>
  </conditionalFormatting>
  <conditionalFormatting sqref="V11:V121">
    <cfRule type="cellIs" dxfId="40" priority="13" operator="greaterThan">
      <formula>26</formula>
    </cfRule>
  </conditionalFormatting>
  <conditionalFormatting sqref="Q11:Q121">
    <cfRule type="cellIs" dxfId="39" priority="12" operator="greaterThan">
      <formula>45</formula>
    </cfRule>
  </conditionalFormatting>
  <conditionalFormatting sqref="X12">
    <cfRule type="cellIs" dxfId="38" priority="11" operator="greaterThan">
      <formula>48</formula>
    </cfRule>
  </conditionalFormatting>
  <conditionalFormatting sqref="X11">
    <cfRule type="cellIs" dxfId="37" priority="10" operator="greaterThan">
      <formula>48</formula>
    </cfRule>
  </conditionalFormatting>
  <conditionalFormatting sqref="X14">
    <cfRule type="cellIs" dxfId="36" priority="9" operator="greaterThan">
      <formula>48</formula>
    </cfRule>
  </conditionalFormatting>
  <conditionalFormatting sqref="X18">
    <cfRule type="cellIs" dxfId="35" priority="8" operator="greaterThan">
      <formula>48</formula>
    </cfRule>
  </conditionalFormatting>
  <conditionalFormatting sqref="X21:X22">
    <cfRule type="cellIs" dxfId="34" priority="7" operator="greaterThan">
      <formula>48</formula>
    </cfRule>
  </conditionalFormatting>
  <conditionalFormatting sqref="X24:X26">
    <cfRule type="cellIs" dxfId="33" priority="6" operator="greaterThan">
      <formula>48</formula>
    </cfRule>
  </conditionalFormatting>
  <conditionalFormatting sqref="X28:X37">
    <cfRule type="cellIs" dxfId="32" priority="5" operator="greaterThan">
      <formula>48</formula>
    </cfRule>
  </conditionalFormatting>
  <conditionalFormatting sqref="X39:X61">
    <cfRule type="cellIs" dxfId="31" priority="4" operator="greaterThan">
      <formula>48</formula>
    </cfRule>
  </conditionalFormatting>
  <conditionalFormatting sqref="X63">
    <cfRule type="cellIs" dxfId="30" priority="3" operator="greaterThan">
      <formula>48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B5AD-4995-42FA-8EDC-60CE7893FE2C}">
  <sheetPr codeName="Sheet8"/>
  <dimension ref="A1:AF85"/>
  <sheetViews>
    <sheetView zoomScale="65" zoomScaleNormal="65" workbookViewId="0">
      <selection activeCell="F7" sqref="F7"/>
    </sheetView>
  </sheetViews>
  <sheetFormatPr defaultColWidth="8.85546875" defaultRowHeight="15.75" x14ac:dyDescent="0.25"/>
  <cols>
    <col min="1" max="1" width="2.140625" style="81" customWidth="1"/>
    <col min="2" max="2" width="4" style="112" customWidth="1"/>
    <col min="3" max="3" width="32.140625" style="112" customWidth="1"/>
    <col min="4" max="4" width="9.85546875" style="112" customWidth="1"/>
    <col min="5" max="5" width="12" style="112" bestFit="1" customWidth="1"/>
    <col min="6" max="6" width="19.140625" style="112" customWidth="1"/>
    <col min="7" max="7" width="7.42578125" style="2" customWidth="1"/>
    <col min="8" max="8" width="10.7109375" style="79" customWidth="1"/>
    <col min="9" max="9" width="4" style="79" customWidth="1"/>
    <col min="10" max="10" width="6.85546875" style="79" customWidth="1"/>
    <col min="11" max="11" width="7.5703125" style="79" customWidth="1"/>
    <col min="12" max="12" width="7" style="82" customWidth="1"/>
    <col min="13" max="14" width="6.5703125" style="82" customWidth="1"/>
    <col min="15" max="15" width="7" style="82" customWidth="1"/>
    <col min="16" max="16" width="11.85546875" style="79" customWidth="1"/>
    <col min="17" max="17" width="10.28515625" style="82" customWidth="1"/>
    <col min="18" max="18" width="10.7109375" style="79" customWidth="1"/>
    <col min="19" max="19" width="9.85546875" style="79" customWidth="1"/>
    <col min="20" max="21" width="8.85546875" style="112"/>
    <col min="22" max="22" width="7" style="112" customWidth="1"/>
    <col min="23" max="23" width="8.85546875" style="112"/>
    <col min="24" max="24" width="10.140625" style="112" customWidth="1"/>
    <col min="25" max="16384" width="8.85546875" style="112"/>
  </cols>
  <sheetData>
    <row r="1" spans="1:32" ht="16.5" customHeight="1" thickBot="1" x14ac:dyDescent="0.3">
      <c r="G1" s="1"/>
    </row>
    <row r="2" spans="1:32" ht="19.5" customHeight="1" x14ac:dyDescent="0.25">
      <c r="C2" s="39"/>
      <c r="G2" s="1"/>
      <c r="H2" s="1"/>
      <c r="J2" s="6"/>
      <c r="K2" s="7"/>
      <c r="L2" s="7"/>
      <c r="M2" s="7"/>
      <c r="N2" s="7"/>
      <c r="O2" s="7"/>
      <c r="P2" s="7"/>
      <c r="Q2" s="7"/>
      <c r="R2" s="7" t="s">
        <v>162</v>
      </c>
      <c r="S2" s="7"/>
      <c r="T2" s="7"/>
      <c r="U2" s="7"/>
      <c r="V2" s="7"/>
      <c r="W2" s="7"/>
      <c r="X2" s="8"/>
    </row>
    <row r="3" spans="1:32" ht="15.75" customHeight="1" thickBot="1" x14ac:dyDescent="0.3">
      <c r="G3" s="1"/>
      <c r="H3" s="1"/>
      <c r="I3" s="12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32" ht="24.75" customHeight="1" thickBot="1" x14ac:dyDescent="0.3">
      <c r="C4" s="40">
        <v>2022</v>
      </c>
      <c r="D4" s="213" t="s">
        <v>163</v>
      </c>
      <c r="E4" s="214"/>
      <c r="F4" s="215"/>
      <c r="G4" s="53"/>
      <c r="H4" s="14"/>
      <c r="I4" s="12"/>
      <c r="J4" s="197" t="s">
        <v>129</v>
      </c>
      <c r="K4" s="198"/>
      <c r="L4" s="198"/>
      <c r="M4" s="199"/>
      <c r="N4" s="13"/>
      <c r="O4" s="12"/>
      <c r="P4" s="200" t="s">
        <v>130</v>
      </c>
      <c r="Q4" s="201"/>
      <c r="R4" s="201"/>
      <c r="S4" s="202"/>
      <c r="T4" s="13"/>
      <c r="U4" s="13"/>
      <c r="V4" s="12"/>
      <c r="W4" s="203" t="s">
        <v>131</v>
      </c>
      <c r="X4" s="204"/>
      <c r="Y4" s="12"/>
    </row>
    <row r="5" spans="1:32" ht="48.75" customHeight="1" thickBot="1" x14ac:dyDescent="0.3">
      <c r="C5" s="189" t="s">
        <v>263</v>
      </c>
      <c r="D5" s="218" t="s">
        <v>137</v>
      </c>
      <c r="E5" s="219"/>
      <c r="F5" s="62" t="s">
        <v>138</v>
      </c>
      <c r="G5" s="53"/>
      <c r="H5" s="15" t="s">
        <v>136</v>
      </c>
      <c r="I5" s="12"/>
      <c r="J5" s="205" t="s">
        <v>132</v>
      </c>
      <c r="K5" s="206"/>
      <c r="L5" s="206"/>
      <c r="M5" s="207"/>
      <c r="N5" s="13"/>
      <c r="O5" s="12"/>
      <c r="P5" s="54" t="s">
        <v>128</v>
      </c>
      <c r="Q5" s="54" t="s">
        <v>133</v>
      </c>
      <c r="R5" s="54" t="s">
        <v>134</v>
      </c>
      <c r="S5" s="54" t="s">
        <v>153</v>
      </c>
      <c r="T5" s="13"/>
      <c r="U5" s="13"/>
      <c r="V5" s="12"/>
      <c r="W5" s="208" t="s">
        <v>135</v>
      </c>
      <c r="X5" s="209"/>
      <c r="Y5" s="12"/>
    </row>
    <row r="6" spans="1:32" s="13" customFormat="1" ht="70.150000000000006" customHeight="1" thickBot="1" x14ac:dyDescent="0.3">
      <c r="A6" s="16"/>
      <c r="C6" s="217"/>
      <c r="D6" s="141" t="s">
        <v>139</v>
      </c>
      <c r="G6" s="216" t="s">
        <v>292</v>
      </c>
      <c r="H6" s="17" t="s">
        <v>142</v>
      </c>
      <c r="I6" s="79"/>
      <c r="J6" s="159" t="s">
        <v>275</v>
      </c>
      <c r="K6" s="160"/>
      <c r="L6" s="160"/>
      <c r="M6" s="161"/>
      <c r="N6" s="162" t="s">
        <v>142</v>
      </c>
      <c r="O6" s="12"/>
      <c r="P6" s="165" t="s">
        <v>276</v>
      </c>
      <c r="Q6" s="166"/>
      <c r="R6" s="166"/>
      <c r="S6" s="167"/>
      <c r="T6" s="171" t="s">
        <v>258</v>
      </c>
      <c r="U6" s="174" t="s">
        <v>140</v>
      </c>
      <c r="V6" s="12"/>
      <c r="W6" s="142" t="s">
        <v>141</v>
      </c>
      <c r="X6" s="143"/>
      <c r="Y6" s="12"/>
      <c r="AB6" s="112"/>
      <c r="AC6" s="112"/>
      <c r="AD6" s="112"/>
    </row>
    <row r="7" spans="1:32" s="13" customFormat="1" ht="57" customHeight="1" thickBot="1" x14ac:dyDescent="0.3">
      <c r="A7" s="16"/>
      <c r="B7" s="211" t="s">
        <v>293</v>
      </c>
      <c r="D7" s="141"/>
      <c r="G7" s="216"/>
      <c r="H7" s="21"/>
      <c r="I7" s="79"/>
      <c r="J7" s="18" t="s">
        <v>143</v>
      </c>
      <c r="K7" s="19" t="s">
        <v>144</v>
      </c>
      <c r="L7" s="19" t="s">
        <v>145</v>
      </c>
      <c r="M7" s="19" t="s">
        <v>146</v>
      </c>
      <c r="N7" s="163"/>
      <c r="O7" s="12"/>
      <c r="P7" s="168"/>
      <c r="Q7" s="169"/>
      <c r="R7" s="169"/>
      <c r="S7" s="170"/>
      <c r="T7" s="172"/>
      <c r="U7" s="175"/>
      <c r="V7" s="12"/>
      <c r="W7" s="20"/>
      <c r="X7" s="147" t="s">
        <v>147</v>
      </c>
      <c r="Y7" s="12"/>
      <c r="AB7" s="112"/>
      <c r="AC7" s="112"/>
      <c r="AD7" s="112"/>
    </row>
    <row r="8" spans="1:32" ht="17.25" customHeight="1" thickBot="1" x14ac:dyDescent="0.3">
      <c r="B8" s="212"/>
      <c r="C8" s="149" t="s">
        <v>0</v>
      </c>
      <c r="D8" s="141"/>
      <c r="E8" s="13"/>
      <c r="F8" s="13"/>
      <c r="G8" s="216"/>
      <c r="H8" s="23" t="s">
        <v>148</v>
      </c>
      <c r="J8" s="153" t="s">
        <v>260</v>
      </c>
      <c r="K8" s="154"/>
      <c r="L8" s="154"/>
      <c r="M8" s="155"/>
      <c r="N8" s="163"/>
      <c r="O8" s="79"/>
      <c r="P8" s="156" t="s">
        <v>260</v>
      </c>
      <c r="Q8" s="157"/>
      <c r="R8" s="157"/>
      <c r="S8" s="158"/>
      <c r="T8" s="172"/>
      <c r="U8" s="175"/>
      <c r="V8" s="79"/>
      <c r="W8" s="22" t="s">
        <v>261</v>
      </c>
      <c r="X8" s="147"/>
      <c r="Y8" s="79"/>
      <c r="Z8" s="178" t="s">
        <v>164</v>
      </c>
      <c r="AA8" s="178"/>
      <c r="AB8" s="178"/>
      <c r="AC8" s="178"/>
      <c r="AD8" s="179"/>
      <c r="AE8" s="179"/>
      <c r="AF8" s="179"/>
    </row>
    <row r="9" spans="1:32" ht="16.5" customHeight="1" thickBot="1" x14ac:dyDescent="0.35">
      <c r="B9" s="212"/>
      <c r="C9" s="149"/>
      <c r="D9" s="141"/>
      <c r="E9" s="4" t="s">
        <v>53</v>
      </c>
      <c r="F9" s="5" t="s">
        <v>54</v>
      </c>
      <c r="G9" s="216"/>
      <c r="H9" s="27"/>
      <c r="I9" s="28"/>
      <c r="J9" s="24">
        <v>4</v>
      </c>
      <c r="K9" s="24">
        <v>2</v>
      </c>
      <c r="L9" s="24">
        <v>6</v>
      </c>
      <c r="M9" s="24"/>
      <c r="N9" s="164"/>
      <c r="O9" s="79"/>
      <c r="P9" s="25">
        <v>8</v>
      </c>
      <c r="Q9" s="25">
        <v>4</v>
      </c>
      <c r="R9" s="25">
        <v>10</v>
      </c>
      <c r="S9" s="25"/>
      <c r="T9" s="173"/>
      <c r="U9" s="176"/>
      <c r="V9" s="79"/>
      <c r="W9" s="26">
        <v>9</v>
      </c>
      <c r="X9" s="148"/>
      <c r="Y9" s="79"/>
      <c r="Z9" s="178"/>
      <c r="AA9" s="178"/>
      <c r="AB9" s="178"/>
      <c r="AC9" s="178"/>
      <c r="AD9" s="179"/>
      <c r="AE9" s="179"/>
      <c r="AF9" s="179"/>
    </row>
    <row r="10" spans="1:32" ht="16.5" customHeight="1" thickBot="1" x14ac:dyDescent="0.4">
      <c r="B10" s="129"/>
      <c r="C10" s="110"/>
      <c r="D10" s="65"/>
      <c r="E10" s="66"/>
      <c r="F10" s="67"/>
      <c r="G10" s="68"/>
      <c r="H10" s="69"/>
      <c r="I10" s="70"/>
      <c r="J10" s="71"/>
      <c r="K10" s="72"/>
      <c r="L10" s="72"/>
      <c r="M10" s="73"/>
      <c r="N10" s="69"/>
      <c r="O10" s="74"/>
      <c r="P10" s="71"/>
      <c r="Q10" s="72"/>
      <c r="R10" s="72"/>
      <c r="S10" s="72"/>
      <c r="T10" s="75"/>
      <c r="U10" s="76"/>
      <c r="V10" s="74"/>
      <c r="W10" s="77"/>
      <c r="X10" s="78"/>
      <c r="Y10" s="79"/>
    </row>
    <row r="11" spans="1:32" ht="16.5" thickBot="1" x14ac:dyDescent="0.3">
      <c r="B11" s="112">
        <v>1</v>
      </c>
      <c r="C11" s="109" t="s">
        <v>189</v>
      </c>
      <c r="D11" s="56">
        <v>48329</v>
      </c>
      <c r="E11" s="57" t="s">
        <v>154</v>
      </c>
      <c r="F11" s="57" t="s">
        <v>155</v>
      </c>
      <c r="G11" s="91">
        <v>1</v>
      </c>
      <c r="H11" s="137">
        <f t="shared" ref="H11:H35" si="0">N11+U11+X11</f>
        <v>9</v>
      </c>
      <c r="I11" s="3"/>
      <c r="J11" s="41">
        <v>2</v>
      </c>
      <c r="K11" s="42">
        <f>$L$9+5</f>
        <v>11</v>
      </c>
      <c r="L11" s="42">
        <f>$L$9+5</f>
        <v>11</v>
      </c>
      <c r="M11" s="43"/>
      <c r="N11" s="44">
        <f t="shared" ref="N11:N35" si="1">SMALL((J11:M11),1)</f>
        <v>2</v>
      </c>
      <c r="O11" s="28"/>
      <c r="P11" s="63">
        <v>1</v>
      </c>
      <c r="Q11" s="42">
        <v>1</v>
      </c>
      <c r="R11" s="42">
        <v>1</v>
      </c>
      <c r="S11" s="64"/>
      <c r="T11" s="45">
        <f t="shared" ref="T11:T35" si="2">SMALL((P11:S11),1)+SMALL((P11:S11),2)</f>
        <v>2</v>
      </c>
      <c r="U11" s="46">
        <f t="shared" ref="U11:U35" si="3">T11*2</f>
        <v>4</v>
      </c>
      <c r="V11" s="28"/>
      <c r="W11" s="41">
        <v>1</v>
      </c>
      <c r="X11" s="47">
        <f t="shared" ref="X11:X35" si="4">W11*3</f>
        <v>3</v>
      </c>
      <c r="Y11" s="28"/>
      <c r="Z11" s="30">
        <f>SMALL((J11:M11,P11:S11,W11),1)</f>
        <v>1</v>
      </c>
      <c r="AA11" s="30">
        <f>SMALL((J11:M11,P11:S11,W11),2)</f>
        <v>1</v>
      </c>
      <c r="AB11" s="30">
        <f>SMALL((J11:M11,P11:S11,W11),3)</f>
        <v>1</v>
      </c>
      <c r="AC11" s="30">
        <f>SMALL((J11:M11,P11:S11,W11),4)</f>
        <v>1</v>
      </c>
      <c r="AD11" s="30">
        <f>SMALL((J11:M11,P11:S11,W11),5)</f>
        <v>2</v>
      </c>
      <c r="AE11" s="30">
        <f>SMALL((J11:M11,P11:S11,W11),6)</f>
        <v>11</v>
      </c>
      <c r="AF11" s="30">
        <f>SMALL((J11:M11,P11:S11,W11),7)</f>
        <v>11</v>
      </c>
    </row>
    <row r="12" spans="1:32" ht="16.5" thickBot="1" x14ac:dyDescent="0.3">
      <c r="B12" s="128">
        <v>2</v>
      </c>
      <c r="C12" s="29" t="s">
        <v>23</v>
      </c>
      <c r="D12" s="58">
        <v>48670</v>
      </c>
      <c r="E12" s="59" t="s">
        <v>102</v>
      </c>
      <c r="F12" s="59" t="s">
        <v>103</v>
      </c>
      <c r="G12" s="31">
        <v>2</v>
      </c>
      <c r="H12" s="136">
        <f t="shared" si="0"/>
        <v>34</v>
      </c>
      <c r="I12" s="3"/>
      <c r="J12" s="48">
        <f>$L$9+5</f>
        <v>11</v>
      </c>
      <c r="K12" s="32">
        <f>$L$9+5</f>
        <v>11</v>
      </c>
      <c r="L12" s="32">
        <f>$L$9+5</f>
        <v>11</v>
      </c>
      <c r="M12" s="49"/>
      <c r="N12" s="44">
        <f t="shared" si="1"/>
        <v>11</v>
      </c>
      <c r="O12" s="28"/>
      <c r="P12" s="60">
        <v>2</v>
      </c>
      <c r="Q12" s="32">
        <v>2</v>
      </c>
      <c r="R12" s="32">
        <v>4</v>
      </c>
      <c r="S12" s="61"/>
      <c r="T12" s="45">
        <f t="shared" si="2"/>
        <v>4</v>
      </c>
      <c r="U12" s="46">
        <f t="shared" si="3"/>
        <v>8</v>
      </c>
      <c r="V12" s="28"/>
      <c r="W12" s="48">
        <v>5</v>
      </c>
      <c r="X12" s="47">
        <f t="shared" si="4"/>
        <v>15</v>
      </c>
      <c r="Y12" s="28"/>
      <c r="Z12" s="30">
        <f>SMALL((J12:M12,P12:S12,W12),1)</f>
        <v>2</v>
      </c>
      <c r="AA12" s="30">
        <f>SMALL((J12:M12,P12:S12,W12),2)</f>
        <v>2</v>
      </c>
      <c r="AB12" s="30">
        <f>SMALL((J12:M12,P12:S12,W12),3)</f>
        <v>4</v>
      </c>
      <c r="AC12" s="30">
        <f>SMALL((J12:M12,P12:S12,W12),4)</f>
        <v>5</v>
      </c>
      <c r="AD12" s="30">
        <f>SMALL((J12:M12,P12:S12,W12),5)</f>
        <v>11</v>
      </c>
      <c r="AE12" s="30">
        <f>SMALL((J12:M12,P12:S12,W12),6)</f>
        <v>11</v>
      </c>
      <c r="AF12" s="30">
        <f>SMALL((J12:M12,P12:S12,W12),7)</f>
        <v>11</v>
      </c>
    </row>
    <row r="13" spans="1:32" ht="16.5" thickBot="1" x14ac:dyDescent="0.3">
      <c r="B13" s="128">
        <v>3</v>
      </c>
      <c r="C13" s="35" t="s">
        <v>225</v>
      </c>
      <c r="D13" s="58">
        <v>48673</v>
      </c>
      <c r="E13" s="59" t="s">
        <v>204</v>
      </c>
      <c r="F13" s="59" t="s">
        <v>224</v>
      </c>
      <c r="G13" s="31">
        <v>3</v>
      </c>
      <c r="H13" s="55">
        <f t="shared" si="0"/>
        <v>61</v>
      </c>
      <c r="I13" s="3"/>
      <c r="J13" s="48">
        <f>$L$9+5</f>
        <v>11</v>
      </c>
      <c r="K13" s="32">
        <f>$L$9+5</f>
        <v>11</v>
      </c>
      <c r="L13" s="32">
        <v>3</v>
      </c>
      <c r="M13" s="49"/>
      <c r="N13" s="44">
        <f t="shared" si="1"/>
        <v>3</v>
      </c>
      <c r="O13" s="28"/>
      <c r="P13" s="139">
        <f>$R$9+5</f>
        <v>15</v>
      </c>
      <c r="Q13" s="32">
        <v>3</v>
      </c>
      <c r="R13" s="32">
        <v>5</v>
      </c>
      <c r="S13" s="61"/>
      <c r="T13" s="45">
        <f t="shared" si="2"/>
        <v>8</v>
      </c>
      <c r="U13" s="46">
        <f t="shared" si="3"/>
        <v>16</v>
      </c>
      <c r="V13" s="28"/>
      <c r="W13" s="48">
        <f>$W$9+5</f>
        <v>14</v>
      </c>
      <c r="X13" s="47">
        <f t="shared" si="4"/>
        <v>42</v>
      </c>
      <c r="Y13" s="28"/>
      <c r="Z13" s="30">
        <f>SMALL((J13:M13,P13:S13,W13),1)</f>
        <v>3</v>
      </c>
      <c r="AA13" s="30">
        <f>SMALL((J13:M13,P13:S13,W13),2)</f>
        <v>3</v>
      </c>
      <c r="AB13" s="30">
        <f>SMALL((J13:M13,P13:S13,W13),3)</f>
        <v>5</v>
      </c>
      <c r="AC13" s="30">
        <f>SMALL((J13:M13,P13:S13,W13),4)</f>
        <v>11</v>
      </c>
      <c r="AD13" s="30">
        <f>SMALL((J13:M13,P13:S13,W13),5)</f>
        <v>11</v>
      </c>
      <c r="AE13" s="30">
        <f>SMALL((J13:M13,P13:S13,W13),6)</f>
        <v>14</v>
      </c>
      <c r="AF13" s="30">
        <f>SMALL((J13:M13,P13:S13,W13),7)</f>
        <v>15</v>
      </c>
    </row>
    <row r="14" spans="1:32" ht="16.5" thickBot="1" x14ac:dyDescent="0.3">
      <c r="B14" s="128">
        <v>4</v>
      </c>
      <c r="C14" s="29" t="s">
        <v>30</v>
      </c>
      <c r="D14" s="37">
        <v>45684</v>
      </c>
      <c r="E14" s="59" t="s">
        <v>88</v>
      </c>
      <c r="F14" s="59" t="s">
        <v>14</v>
      </c>
      <c r="G14" s="31"/>
      <c r="H14" s="55">
        <f t="shared" si="0"/>
        <v>67</v>
      </c>
      <c r="I14" s="3"/>
      <c r="J14" s="48">
        <f>$L$9+5</f>
        <v>11</v>
      </c>
      <c r="K14" s="32">
        <f>$L$9+5</f>
        <v>11</v>
      </c>
      <c r="L14" s="32">
        <f>$L$9+5</f>
        <v>11</v>
      </c>
      <c r="M14" s="49"/>
      <c r="N14" s="44">
        <f t="shared" si="1"/>
        <v>11</v>
      </c>
      <c r="O14" s="28"/>
      <c r="P14" s="139">
        <v>4</v>
      </c>
      <c r="Q14" s="61">
        <f t="shared" ref="Q14:Q26" si="5">$R$9+5</f>
        <v>15</v>
      </c>
      <c r="R14" s="32">
        <v>3</v>
      </c>
      <c r="S14" s="61"/>
      <c r="T14" s="45">
        <f t="shared" si="2"/>
        <v>7</v>
      </c>
      <c r="U14" s="46">
        <f t="shared" si="3"/>
        <v>14</v>
      </c>
      <c r="V14" s="28"/>
      <c r="W14" s="48">
        <f>$W$9+5</f>
        <v>14</v>
      </c>
      <c r="X14" s="47">
        <f t="shared" si="4"/>
        <v>42</v>
      </c>
      <c r="Y14" s="28"/>
      <c r="Z14" s="30">
        <f>SMALL((J14:M14,P14:S14,W14),1)</f>
        <v>3</v>
      </c>
      <c r="AA14" s="30">
        <f>SMALL((J14:M14,P14:S14,W14),2)</f>
        <v>4</v>
      </c>
      <c r="AB14" s="30">
        <f>SMALL((J14:M14,P14:S14,W14),3)</f>
        <v>11</v>
      </c>
      <c r="AC14" s="30">
        <f>SMALL((J14:M14,P14:S14,W14),4)</f>
        <v>11</v>
      </c>
      <c r="AD14" s="30">
        <f>SMALL((J14:M14,P14:S14,W14),5)</f>
        <v>11</v>
      </c>
      <c r="AE14" s="30">
        <f>SMALL((J14:M14,P14:S14,W14),6)</f>
        <v>14</v>
      </c>
      <c r="AF14" s="30">
        <f>SMALL((J14:M14,P14:S14,W14),7)</f>
        <v>15</v>
      </c>
    </row>
    <row r="15" spans="1:32" ht="16.5" thickBot="1" x14ac:dyDescent="0.3">
      <c r="B15" s="128">
        <v>5</v>
      </c>
      <c r="C15" s="29" t="s">
        <v>41</v>
      </c>
      <c r="D15" s="58">
        <v>47610</v>
      </c>
      <c r="E15" s="59" t="s">
        <v>46</v>
      </c>
      <c r="F15" s="59" t="s">
        <v>58</v>
      </c>
      <c r="G15" s="31"/>
      <c r="H15" s="55">
        <f t="shared" si="0"/>
        <v>68</v>
      </c>
      <c r="I15" s="3"/>
      <c r="J15" s="48">
        <f>$L$9+5</f>
        <v>11</v>
      </c>
      <c r="K15" s="32">
        <f>$L$9+5</f>
        <v>11</v>
      </c>
      <c r="L15" s="32">
        <v>4</v>
      </c>
      <c r="M15" s="49"/>
      <c r="N15" s="44">
        <f t="shared" si="1"/>
        <v>4</v>
      </c>
      <c r="O15" s="28"/>
      <c r="P15" s="139">
        <v>3</v>
      </c>
      <c r="Q15" s="61">
        <f t="shared" si="5"/>
        <v>15</v>
      </c>
      <c r="R15" s="32">
        <v>8</v>
      </c>
      <c r="S15" s="61"/>
      <c r="T15" s="45">
        <f t="shared" si="2"/>
        <v>11</v>
      </c>
      <c r="U15" s="46">
        <f t="shared" si="3"/>
        <v>22</v>
      </c>
      <c r="V15" s="28"/>
      <c r="W15" s="48">
        <f>$W$9+5</f>
        <v>14</v>
      </c>
      <c r="X15" s="47">
        <f t="shared" si="4"/>
        <v>42</v>
      </c>
      <c r="Y15" s="28"/>
      <c r="Z15" s="30">
        <f>SMALL((J15:M15,P15:S15,W15),1)</f>
        <v>3</v>
      </c>
      <c r="AA15" s="30">
        <f>SMALL((J15:M15,P15:S15,W15),2)</f>
        <v>4</v>
      </c>
      <c r="AB15" s="30">
        <f>SMALL((J15:M15,P15:S15,W15),3)</f>
        <v>8</v>
      </c>
      <c r="AC15" s="30">
        <f>SMALL((J15:M15,P15:S15,W15),4)</f>
        <v>11</v>
      </c>
      <c r="AD15" s="30">
        <f>SMALL((J15:M15,P15:S15,W15),5)</f>
        <v>11</v>
      </c>
      <c r="AE15" s="30">
        <f>SMALL((J15:M15,P15:S15,W15),6)</f>
        <v>14</v>
      </c>
      <c r="AF15" s="30">
        <f>SMALL((J15:M15,P15:S15,W15),7)</f>
        <v>15</v>
      </c>
    </row>
    <row r="16" spans="1:32" ht="16.5" thickBot="1" x14ac:dyDescent="0.3">
      <c r="B16" s="128">
        <v>6</v>
      </c>
      <c r="C16" s="35" t="s">
        <v>26</v>
      </c>
      <c r="D16" s="30">
        <v>46294</v>
      </c>
      <c r="E16" s="59" t="s">
        <v>101</v>
      </c>
      <c r="F16" s="59" t="s">
        <v>65</v>
      </c>
      <c r="G16" s="31"/>
      <c r="H16" s="55">
        <f t="shared" si="0"/>
        <v>73</v>
      </c>
      <c r="I16" s="3"/>
      <c r="J16" s="48">
        <v>1</v>
      </c>
      <c r="K16" s="32">
        <v>2</v>
      </c>
      <c r="L16" s="32">
        <f>$L$9+5</f>
        <v>11</v>
      </c>
      <c r="M16" s="49"/>
      <c r="N16" s="44">
        <f t="shared" si="1"/>
        <v>1</v>
      </c>
      <c r="O16" s="28"/>
      <c r="P16" s="139">
        <f>$R$9+5</f>
        <v>15</v>
      </c>
      <c r="Q16" s="61">
        <f t="shared" si="5"/>
        <v>15</v>
      </c>
      <c r="R16" s="61">
        <f>$R$9+5</f>
        <v>15</v>
      </c>
      <c r="S16" s="61"/>
      <c r="T16" s="45">
        <f t="shared" si="2"/>
        <v>30</v>
      </c>
      <c r="U16" s="46">
        <f t="shared" si="3"/>
        <v>60</v>
      </c>
      <c r="V16" s="28"/>
      <c r="W16" s="48">
        <v>4</v>
      </c>
      <c r="X16" s="47">
        <f t="shared" si="4"/>
        <v>12</v>
      </c>
      <c r="Y16" s="28"/>
      <c r="Z16" s="30">
        <f>SMALL((J16:M16,P16:S16,W16),1)</f>
        <v>1</v>
      </c>
      <c r="AA16" s="30">
        <f>SMALL((J16:M16,P16:S16,W16),2)</f>
        <v>2</v>
      </c>
      <c r="AB16" s="30">
        <f>SMALL((J16:M16,P16:S16,W16),3)</f>
        <v>4</v>
      </c>
      <c r="AC16" s="30">
        <f>SMALL((J16:M16,P16:S16,W16),4)</f>
        <v>11</v>
      </c>
      <c r="AD16" s="30">
        <f>SMALL((J16:M16,P16:S16,W16),5)</f>
        <v>15</v>
      </c>
      <c r="AE16" s="30">
        <f>SMALL((J16:M16,P16:S16,W16),6)</f>
        <v>15</v>
      </c>
      <c r="AF16" s="30">
        <f>SMALL((J16:M16,P16:S16,W16),7)</f>
        <v>15</v>
      </c>
    </row>
    <row r="17" spans="2:32" ht="16.5" thickBot="1" x14ac:dyDescent="0.3">
      <c r="B17" s="128">
        <v>7</v>
      </c>
      <c r="C17" s="29" t="s">
        <v>26</v>
      </c>
      <c r="D17" s="30">
        <v>4757</v>
      </c>
      <c r="E17" s="30" t="s">
        <v>272</v>
      </c>
      <c r="F17" s="36" t="s">
        <v>273</v>
      </c>
      <c r="G17" s="31"/>
      <c r="H17" s="55">
        <f t="shared" si="0"/>
        <v>77</v>
      </c>
      <c r="I17" s="3"/>
      <c r="J17" s="48">
        <f t="shared" ref="J17:K30" si="6">$L$9+5</f>
        <v>11</v>
      </c>
      <c r="K17" s="32">
        <f t="shared" si="6"/>
        <v>11</v>
      </c>
      <c r="L17" s="32">
        <f>$L$9+5</f>
        <v>11</v>
      </c>
      <c r="M17" s="49"/>
      <c r="N17" s="44">
        <f t="shared" si="1"/>
        <v>11</v>
      </c>
      <c r="O17" s="28"/>
      <c r="P17" s="139">
        <f>$R$9+5</f>
        <v>15</v>
      </c>
      <c r="Q17" s="61">
        <f t="shared" si="5"/>
        <v>15</v>
      </c>
      <c r="R17" s="61">
        <f>$R$9+5</f>
        <v>15</v>
      </c>
      <c r="S17" s="61"/>
      <c r="T17" s="45">
        <f t="shared" si="2"/>
        <v>30</v>
      </c>
      <c r="U17" s="46">
        <f t="shared" si="3"/>
        <v>60</v>
      </c>
      <c r="V17" s="28"/>
      <c r="W17" s="48">
        <v>2</v>
      </c>
      <c r="X17" s="47">
        <f t="shared" si="4"/>
        <v>6</v>
      </c>
      <c r="Y17" s="28"/>
      <c r="Z17" s="30">
        <f>SMALL((J17:M17,P17:S17,W17),1)</f>
        <v>2</v>
      </c>
      <c r="AA17" s="30">
        <f>SMALL((J17:M17,P17:S17,W17),2)</f>
        <v>11</v>
      </c>
      <c r="AB17" s="30">
        <f>SMALL((J17:M17,P17:S17,W17),3)</f>
        <v>11</v>
      </c>
      <c r="AC17" s="30">
        <f>SMALL((J17:M17,P17:S17,W17),4)</f>
        <v>11</v>
      </c>
      <c r="AD17" s="30">
        <f>SMALL((J17:M17,P17:S17,W17),5)</f>
        <v>15</v>
      </c>
      <c r="AE17" s="30">
        <f>SMALL((J17:M17,P17:S17,W17),6)</f>
        <v>15</v>
      </c>
      <c r="AF17" s="30">
        <f>SMALL((J17:M17,P17:S17,W17),7)</f>
        <v>15</v>
      </c>
    </row>
    <row r="18" spans="2:32" ht="16.5" thickBot="1" x14ac:dyDescent="0.3">
      <c r="B18" s="128">
        <v>8</v>
      </c>
      <c r="C18" s="29" t="s">
        <v>26</v>
      </c>
      <c r="D18" s="36">
        <v>46578</v>
      </c>
      <c r="E18" s="36" t="s">
        <v>116</v>
      </c>
      <c r="F18" s="36" t="s">
        <v>12</v>
      </c>
      <c r="G18" s="31"/>
      <c r="H18" s="55">
        <f t="shared" si="0"/>
        <v>80</v>
      </c>
      <c r="I18" s="3"/>
      <c r="J18" s="48">
        <f t="shared" si="6"/>
        <v>11</v>
      </c>
      <c r="K18" s="32">
        <f t="shared" si="6"/>
        <v>11</v>
      </c>
      <c r="L18" s="32">
        <f>$L$9+5</f>
        <v>11</v>
      </c>
      <c r="M18" s="49"/>
      <c r="N18" s="44">
        <f t="shared" si="1"/>
        <v>11</v>
      </c>
      <c r="O18" s="28"/>
      <c r="P18" s="139">
        <f>$R$9+5</f>
        <v>15</v>
      </c>
      <c r="Q18" s="61">
        <f t="shared" si="5"/>
        <v>15</v>
      </c>
      <c r="R18" s="61">
        <f>$R$9+5</f>
        <v>15</v>
      </c>
      <c r="S18" s="61"/>
      <c r="T18" s="45">
        <f t="shared" si="2"/>
        <v>30</v>
      </c>
      <c r="U18" s="46">
        <f t="shared" si="3"/>
        <v>60</v>
      </c>
      <c r="V18" s="28"/>
      <c r="W18" s="48">
        <v>3</v>
      </c>
      <c r="X18" s="47">
        <f t="shared" si="4"/>
        <v>9</v>
      </c>
      <c r="Y18" s="28"/>
      <c r="Z18" s="30">
        <f>SMALL((J18:M18,P18:S18,W18),1)</f>
        <v>3</v>
      </c>
      <c r="AA18" s="30">
        <f>SMALL((J18:M18,P18:S18,W18),2)</f>
        <v>11</v>
      </c>
      <c r="AB18" s="30">
        <f>SMALL((J18:M18,P18:S18,W18),3)</f>
        <v>11</v>
      </c>
      <c r="AC18" s="30">
        <f>SMALL((J18:M18,P18:S18,W18),4)</f>
        <v>11</v>
      </c>
      <c r="AD18" s="30">
        <f>SMALL((J18:M18,P18:S18,W18),5)</f>
        <v>15</v>
      </c>
      <c r="AE18" s="30">
        <f>SMALL((J18:M18,P18:S18,W18),6)</f>
        <v>15</v>
      </c>
      <c r="AF18" s="30">
        <f>SMALL((J18:M18,P18:S18,W18),7)</f>
        <v>15</v>
      </c>
    </row>
    <row r="19" spans="2:32" ht="16.5" thickBot="1" x14ac:dyDescent="0.3">
      <c r="B19" s="128">
        <v>9</v>
      </c>
      <c r="C19" s="29" t="s">
        <v>23</v>
      </c>
      <c r="D19" s="30">
        <v>47388</v>
      </c>
      <c r="E19" s="30" t="s">
        <v>157</v>
      </c>
      <c r="F19" s="30" t="s">
        <v>43</v>
      </c>
      <c r="G19" s="31"/>
      <c r="H19" s="55">
        <f t="shared" si="0"/>
        <v>80</v>
      </c>
      <c r="I19" s="3"/>
      <c r="J19" s="48">
        <f t="shared" si="6"/>
        <v>11</v>
      </c>
      <c r="K19" s="32">
        <f t="shared" si="6"/>
        <v>11</v>
      </c>
      <c r="L19" s="32">
        <f>$L$9+5</f>
        <v>11</v>
      </c>
      <c r="M19" s="49"/>
      <c r="N19" s="44">
        <f t="shared" si="1"/>
        <v>11</v>
      </c>
      <c r="O19" s="28"/>
      <c r="P19" s="139">
        <f>$R$9+5</f>
        <v>15</v>
      </c>
      <c r="Q19" s="61">
        <f t="shared" si="5"/>
        <v>15</v>
      </c>
      <c r="R19" s="32">
        <v>9</v>
      </c>
      <c r="S19" s="61"/>
      <c r="T19" s="45">
        <f t="shared" si="2"/>
        <v>24</v>
      </c>
      <c r="U19" s="46">
        <f t="shared" si="3"/>
        <v>48</v>
      </c>
      <c r="V19" s="28"/>
      <c r="W19" s="48">
        <v>7</v>
      </c>
      <c r="X19" s="47">
        <f t="shared" si="4"/>
        <v>21</v>
      </c>
      <c r="Y19" s="28"/>
      <c r="Z19" s="30">
        <f>SMALL((J19:M19,P19:S19,W19),1)</f>
        <v>7</v>
      </c>
      <c r="AA19" s="30">
        <f>SMALL((J19:M19,P19:S19,W19),2)</f>
        <v>9</v>
      </c>
      <c r="AB19" s="30">
        <f>SMALL((J19:M19,P19:S19,W19),3)</f>
        <v>11</v>
      </c>
      <c r="AC19" s="30">
        <f>SMALL((J19:M19,P19:S19,W19),4)</f>
        <v>11</v>
      </c>
      <c r="AD19" s="30">
        <f>SMALL((J19:M19,P19:S19,W19),5)</f>
        <v>11</v>
      </c>
      <c r="AE19" s="30">
        <f>SMALL((J19:M19,P19:S19,W19),6)</f>
        <v>15</v>
      </c>
      <c r="AF19" s="30">
        <f>SMALL((J19:M19,P19:S19,W19),7)</f>
        <v>15</v>
      </c>
    </row>
    <row r="20" spans="2:32" ht="16.5" thickBot="1" x14ac:dyDescent="0.3">
      <c r="B20" s="128">
        <v>10</v>
      </c>
      <c r="C20" s="29" t="s">
        <v>41</v>
      </c>
      <c r="D20" s="58">
        <v>40544</v>
      </c>
      <c r="E20" s="59" t="s">
        <v>119</v>
      </c>
      <c r="F20" s="59" t="s">
        <v>58</v>
      </c>
      <c r="G20" s="31"/>
      <c r="H20" s="55">
        <f t="shared" si="0"/>
        <v>81</v>
      </c>
      <c r="I20" s="3"/>
      <c r="J20" s="48">
        <f t="shared" si="6"/>
        <v>11</v>
      </c>
      <c r="K20" s="32">
        <f t="shared" si="6"/>
        <v>11</v>
      </c>
      <c r="L20" s="32">
        <f>$L$9+5</f>
        <v>11</v>
      </c>
      <c r="M20" s="49"/>
      <c r="N20" s="44">
        <f t="shared" si="1"/>
        <v>11</v>
      </c>
      <c r="O20" s="28"/>
      <c r="P20" s="139">
        <v>4</v>
      </c>
      <c r="Q20" s="61">
        <f t="shared" si="5"/>
        <v>15</v>
      </c>
      <c r="R20" s="32">
        <v>10</v>
      </c>
      <c r="S20" s="61"/>
      <c r="T20" s="45">
        <f t="shared" si="2"/>
        <v>14</v>
      </c>
      <c r="U20" s="46">
        <f t="shared" si="3"/>
        <v>28</v>
      </c>
      <c r="V20" s="28"/>
      <c r="W20" s="48">
        <f>$W$9+5</f>
        <v>14</v>
      </c>
      <c r="X20" s="47">
        <f t="shared" si="4"/>
        <v>42</v>
      </c>
      <c r="Y20" s="28"/>
      <c r="Z20" s="30">
        <f>SMALL((J20:M20,P20:S20,W20),1)</f>
        <v>4</v>
      </c>
      <c r="AA20" s="30">
        <f>SMALL((J20:M20,P20:S20,W20),2)</f>
        <v>10</v>
      </c>
      <c r="AB20" s="30">
        <f>SMALL((J20:M20,P20:S20,W20),3)</f>
        <v>11</v>
      </c>
      <c r="AC20" s="30">
        <f>SMALL((J20:M20,P20:S20,W20),4)</f>
        <v>11</v>
      </c>
      <c r="AD20" s="30">
        <f>SMALL((J20:M20,P20:S20,W20),5)</f>
        <v>11</v>
      </c>
      <c r="AE20" s="30">
        <f>SMALL((J20:M20,P20:S20,W20),6)</f>
        <v>14</v>
      </c>
      <c r="AF20" s="30">
        <f>SMALL((J20:M20,P20:S20,W20),7)</f>
        <v>15</v>
      </c>
    </row>
    <row r="21" spans="2:32" ht="16.5" thickBot="1" x14ac:dyDescent="0.3">
      <c r="B21" s="128">
        <v>11</v>
      </c>
      <c r="C21" s="35" t="s">
        <v>23</v>
      </c>
      <c r="D21" s="58">
        <v>47581</v>
      </c>
      <c r="E21" s="59" t="s">
        <v>89</v>
      </c>
      <c r="F21" s="59" t="s">
        <v>15</v>
      </c>
      <c r="G21" s="31"/>
      <c r="H21" s="55">
        <f t="shared" si="0"/>
        <v>82</v>
      </c>
      <c r="I21" s="3"/>
      <c r="J21" s="48">
        <f t="shared" si="6"/>
        <v>11</v>
      </c>
      <c r="K21" s="32">
        <f t="shared" si="6"/>
        <v>11</v>
      </c>
      <c r="L21" s="32">
        <v>2</v>
      </c>
      <c r="M21" s="49"/>
      <c r="N21" s="44">
        <f t="shared" si="1"/>
        <v>2</v>
      </c>
      <c r="O21" s="28"/>
      <c r="P21" s="139">
        <v>4</v>
      </c>
      <c r="Q21" s="61">
        <f t="shared" si="5"/>
        <v>15</v>
      </c>
      <c r="R21" s="61">
        <f>$R$9+5</f>
        <v>15</v>
      </c>
      <c r="S21" s="61"/>
      <c r="T21" s="45">
        <f t="shared" si="2"/>
        <v>19</v>
      </c>
      <c r="U21" s="46">
        <f t="shared" si="3"/>
        <v>38</v>
      </c>
      <c r="V21" s="28"/>
      <c r="W21" s="48">
        <f>$W$9+5</f>
        <v>14</v>
      </c>
      <c r="X21" s="47">
        <f t="shared" si="4"/>
        <v>42</v>
      </c>
      <c r="Y21" s="28"/>
      <c r="Z21" s="30">
        <f>SMALL((J21:M21,P21:S21,W21),1)</f>
        <v>2</v>
      </c>
      <c r="AA21" s="30">
        <f>SMALL((J21:M21,P21:S21,W21),2)</f>
        <v>4</v>
      </c>
      <c r="AB21" s="30">
        <f>SMALL((J21:M21,P21:S21,W21),3)</f>
        <v>11</v>
      </c>
      <c r="AC21" s="30">
        <f>SMALL((J21:M21,P21:S21,W21),4)</f>
        <v>11</v>
      </c>
      <c r="AD21" s="30">
        <f>SMALL((J21:M21,P21:S21,W21),5)</f>
        <v>14</v>
      </c>
      <c r="AE21" s="30">
        <f>SMALL((J21:M21,P21:S21,W21),6)</f>
        <v>15</v>
      </c>
      <c r="AF21" s="30">
        <f>SMALL((J21:M21,P21:S21,W21),7)</f>
        <v>15</v>
      </c>
    </row>
    <row r="22" spans="2:32" ht="16.5" thickBot="1" x14ac:dyDescent="0.3">
      <c r="B22" s="128">
        <v>12</v>
      </c>
      <c r="C22" s="29" t="s">
        <v>265</v>
      </c>
      <c r="D22" s="36">
        <v>42441</v>
      </c>
      <c r="E22" s="30" t="s">
        <v>87</v>
      </c>
      <c r="F22" s="36" t="s">
        <v>264</v>
      </c>
      <c r="G22" s="31"/>
      <c r="H22" s="55">
        <f t="shared" si="0"/>
        <v>85</v>
      </c>
      <c r="I22" s="3"/>
      <c r="J22" s="48">
        <f t="shared" si="6"/>
        <v>11</v>
      </c>
      <c r="K22" s="32">
        <f t="shared" si="6"/>
        <v>11</v>
      </c>
      <c r="L22" s="32">
        <v>1</v>
      </c>
      <c r="M22" s="49"/>
      <c r="N22" s="44">
        <f t="shared" si="1"/>
        <v>1</v>
      </c>
      <c r="O22" s="28"/>
      <c r="P22" s="139">
        <f>$R$9+5</f>
        <v>15</v>
      </c>
      <c r="Q22" s="61">
        <f t="shared" si="5"/>
        <v>15</v>
      </c>
      <c r="R22" s="61">
        <v>6</v>
      </c>
      <c r="S22" s="61"/>
      <c r="T22" s="45">
        <f t="shared" si="2"/>
        <v>21</v>
      </c>
      <c r="U22" s="46">
        <f t="shared" si="3"/>
        <v>42</v>
      </c>
      <c r="V22" s="28"/>
      <c r="W22" s="48">
        <f>$W$9+5</f>
        <v>14</v>
      </c>
      <c r="X22" s="47">
        <f t="shared" si="4"/>
        <v>42</v>
      </c>
      <c r="Y22" s="28"/>
      <c r="Z22" s="30">
        <f>SMALL((J22:M22,P22:S22,W22),1)</f>
        <v>1</v>
      </c>
      <c r="AA22" s="30">
        <f>SMALL((J22:M22,P22:S22,W22),2)</f>
        <v>6</v>
      </c>
      <c r="AB22" s="30">
        <f>SMALL((J22:M22,P22:S22,W22),3)</f>
        <v>11</v>
      </c>
      <c r="AC22" s="30">
        <f>SMALL((J22:M22,P22:S22,W22),4)</f>
        <v>11</v>
      </c>
      <c r="AD22" s="30">
        <f>SMALL((J22:M22,P22:S22,W22),5)</f>
        <v>14</v>
      </c>
      <c r="AE22" s="30">
        <f>SMALL((J22:M22,P22:S22,W22),6)</f>
        <v>15</v>
      </c>
      <c r="AF22" s="30">
        <f>SMALL((J22:M22,P22:S22,W22),7)</f>
        <v>15</v>
      </c>
    </row>
    <row r="23" spans="2:32" ht="16.5" thickBot="1" x14ac:dyDescent="0.3">
      <c r="B23" s="128">
        <v>13</v>
      </c>
      <c r="C23" s="29" t="s">
        <v>113</v>
      </c>
      <c r="D23" s="36">
        <v>41835</v>
      </c>
      <c r="E23" s="59" t="s">
        <v>168</v>
      </c>
      <c r="F23" s="59" t="s">
        <v>118</v>
      </c>
      <c r="G23" s="31"/>
      <c r="H23" s="55">
        <f t="shared" si="0"/>
        <v>86</v>
      </c>
      <c r="I23" s="3"/>
      <c r="J23" s="48">
        <f t="shared" si="6"/>
        <v>11</v>
      </c>
      <c r="K23" s="32">
        <f t="shared" si="6"/>
        <v>11</v>
      </c>
      <c r="L23" s="32">
        <v>6</v>
      </c>
      <c r="M23" s="49"/>
      <c r="N23" s="44">
        <f t="shared" si="1"/>
        <v>6</v>
      </c>
      <c r="O23" s="28"/>
      <c r="P23" s="139">
        <v>4</v>
      </c>
      <c r="Q23" s="61">
        <f t="shared" si="5"/>
        <v>15</v>
      </c>
      <c r="R23" s="61">
        <f>$R$9+5</f>
        <v>15</v>
      </c>
      <c r="S23" s="61"/>
      <c r="T23" s="45">
        <f t="shared" si="2"/>
        <v>19</v>
      </c>
      <c r="U23" s="46">
        <f t="shared" si="3"/>
        <v>38</v>
      </c>
      <c r="V23" s="28"/>
      <c r="W23" s="48">
        <f>$W$9+5</f>
        <v>14</v>
      </c>
      <c r="X23" s="47">
        <f t="shared" si="4"/>
        <v>42</v>
      </c>
      <c r="Y23" s="28"/>
      <c r="Z23" s="30">
        <f>SMALL((J23:M23,P23:S23,W23),1)</f>
        <v>4</v>
      </c>
      <c r="AA23" s="30">
        <f>SMALL((J23:M23,P23:S23,W23),2)</f>
        <v>6</v>
      </c>
      <c r="AB23" s="30">
        <f>SMALL((J23:M23,P23:S23,W23),3)</f>
        <v>11</v>
      </c>
      <c r="AC23" s="30">
        <f>SMALL((J23:M23,P23:S23,W23),4)</f>
        <v>11</v>
      </c>
      <c r="AD23" s="30">
        <f>SMALL((J23:M23,P23:S23,W23),5)</f>
        <v>14</v>
      </c>
      <c r="AE23" s="30">
        <f>SMALL((J23:M23,P23:S23,W23),6)</f>
        <v>15</v>
      </c>
      <c r="AF23" s="30">
        <f>SMALL((J23:M23,P23:S23,W23),7)</f>
        <v>15</v>
      </c>
    </row>
    <row r="24" spans="2:32" ht="16.5" thickBot="1" x14ac:dyDescent="0.3">
      <c r="B24" s="128">
        <v>14</v>
      </c>
      <c r="C24" s="29" t="s">
        <v>281</v>
      </c>
      <c r="D24" s="30">
        <v>47856</v>
      </c>
      <c r="E24" s="30" t="s">
        <v>92</v>
      </c>
      <c r="F24" s="30" t="s">
        <v>282</v>
      </c>
      <c r="G24" s="31"/>
      <c r="H24" s="55">
        <f t="shared" si="0"/>
        <v>87</v>
      </c>
      <c r="I24" s="3"/>
      <c r="J24" s="48">
        <f t="shared" si="6"/>
        <v>11</v>
      </c>
      <c r="K24" s="32">
        <f t="shared" si="6"/>
        <v>11</v>
      </c>
      <c r="L24" s="32">
        <f t="shared" ref="L24:L31" si="7">$L$9+5</f>
        <v>11</v>
      </c>
      <c r="M24" s="49"/>
      <c r="N24" s="44">
        <f t="shared" si="1"/>
        <v>11</v>
      </c>
      <c r="O24" s="28"/>
      <c r="P24" s="139">
        <f>$R$9+5</f>
        <v>15</v>
      </c>
      <c r="Q24" s="61">
        <f t="shared" si="5"/>
        <v>15</v>
      </c>
      <c r="R24" s="61">
        <v>2</v>
      </c>
      <c r="S24" s="61"/>
      <c r="T24" s="45">
        <f t="shared" si="2"/>
        <v>17</v>
      </c>
      <c r="U24" s="46">
        <f t="shared" si="3"/>
        <v>34</v>
      </c>
      <c r="V24" s="28"/>
      <c r="W24" s="48">
        <f>$W$9+5</f>
        <v>14</v>
      </c>
      <c r="X24" s="47">
        <f t="shared" si="4"/>
        <v>42</v>
      </c>
      <c r="Y24" s="28"/>
      <c r="Z24" s="30">
        <f>SMALL((J24:M24,P24:S24,W24),1)</f>
        <v>2</v>
      </c>
      <c r="AA24" s="30">
        <f>SMALL((J24:M24,P24:S24,W24),2)</f>
        <v>11</v>
      </c>
      <c r="AB24" s="30">
        <f>SMALL((J24:M24,P24:S24,W24),3)</f>
        <v>11</v>
      </c>
      <c r="AC24" s="30">
        <f>SMALL((J24:M24,P24:S24,W24),4)</f>
        <v>11</v>
      </c>
      <c r="AD24" s="30">
        <f>SMALL((J24:M24,P24:S24,W24),5)</f>
        <v>14</v>
      </c>
      <c r="AE24" s="30">
        <f>SMALL((J24:M24,P24:S24,W24),6)</f>
        <v>15</v>
      </c>
      <c r="AF24" s="30">
        <f>SMALL((J24:M24,P24:S24,W24),7)</f>
        <v>15</v>
      </c>
    </row>
    <row r="25" spans="2:32" ht="16.5" thickBot="1" x14ac:dyDescent="0.3">
      <c r="B25" s="128">
        <v>15</v>
      </c>
      <c r="C25" s="29" t="s">
        <v>26</v>
      </c>
      <c r="D25" s="36">
        <v>43973</v>
      </c>
      <c r="E25" s="36" t="s">
        <v>220</v>
      </c>
      <c r="F25" s="36" t="s">
        <v>13</v>
      </c>
      <c r="G25" s="31"/>
      <c r="H25" s="55">
        <f t="shared" si="0"/>
        <v>89</v>
      </c>
      <c r="I25" s="3"/>
      <c r="J25" s="48">
        <f t="shared" si="6"/>
        <v>11</v>
      </c>
      <c r="K25" s="32">
        <f t="shared" si="6"/>
        <v>11</v>
      </c>
      <c r="L25" s="32">
        <f t="shared" si="7"/>
        <v>11</v>
      </c>
      <c r="M25" s="49"/>
      <c r="N25" s="44">
        <f t="shared" si="1"/>
        <v>11</v>
      </c>
      <c r="O25" s="28"/>
      <c r="P25" s="139">
        <f>$R$9+5</f>
        <v>15</v>
      </c>
      <c r="Q25" s="61">
        <f t="shared" si="5"/>
        <v>15</v>
      </c>
      <c r="R25" s="61">
        <f>$R$9+5</f>
        <v>15</v>
      </c>
      <c r="S25" s="61"/>
      <c r="T25" s="45">
        <f t="shared" si="2"/>
        <v>30</v>
      </c>
      <c r="U25" s="46">
        <f t="shared" si="3"/>
        <v>60</v>
      </c>
      <c r="V25" s="28"/>
      <c r="W25" s="48">
        <v>6</v>
      </c>
      <c r="X25" s="47">
        <f t="shared" si="4"/>
        <v>18</v>
      </c>
      <c r="Y25" s="28"/>
      <c r="Z25" s="30">
        <f>SMALL((J25:M25,P25:S25,W25),1)</f>
        <v>6</v>
      </c>
      <c r="AA25" s="30">
        <f>SMALL((J25:M25,P25:S25,W25),2)</f>
        <v>11</v>
      </c>
      <c r="AB25" s="30">
        <f>SMALL((J25:M25,P25:S25,W25),3)</f>
        <v>11</v>
      </c>
      <c r="AC25" s="30">
        <f>SMALL((J25:M25,P25:S25,W25),4)</f>
        <v>11</v>
      </c>
      <c r="AD25" s="30">
        <f>SMALL((J25:M25,P25:S25,W25),5)</f>
        <v>15</v>
      </c>
      <c r="AE25" s="30">
        <f>SMALL((J25:M25,P25:S25,W25),6)</f>
        <v>15</v>
      </c>
      <c r="AF25" s="30">
        <f>SMALL((J25:M25,P25:S25,W25),7)</f>
        <v>15</v>
      </c>
    </row>
    <row r="26" spans="2:32" ht="16.5" thickBot="1" x14ac:dyDescent="0.3">
      <c r="B26" s="128">
        <v>16</v>
      </c>
      <c r="C26" s="29" t="s">
        <v>41</v>
      </c>
      <c r="D26" s="58">
        <v>47353</v>
      </c>
      <c r="E26" s="59" t="s">
        <v>214</v>
      </c>
      <c r="F26" s="59" t="s">
        <v>215</v>
      </c>
      <c r="G26" s="31"/>
      <c r="H26" s="55">
        <f t="shared" si="0"/>
        <v>91</v>
      </c>
      <c r="I26" s="3"/>
      <c r="J26" s="48">
        <f t="shared" si="6"/>
        <v>11</v>
      </c>
      <c r="K26" s="32">
        <f t="shared" si="6"/>
        <v>11</v>
      </c>
      <c r="L26" s="32">
        <f t="shared" si="7"/>
        <v>11</v>
      </c>
      <c r="M26" s="49"/>
      <c r="N26" s="44">
        <f t="shared" si="1"/>
        <v>11</v>
      </c>
      <c r="O26" s="28"/>
      <c r="P26" s="139">
        <v>4</v>
      </c>
      <c r="Q26" s="61">
        <f t="shared" si="5"/>
        <v>15</v>
      </c>
      <c r="R26" s="61">
        <f>$R$9+5</f>
        <v>15</v>
      </c>
      <c r="S26" s="61"/>
      <c r="T26" s="45">
        <f t="shared" si="2"/>
        <v>19</v>
      </c>
      <c r="U26" s="46">
        <f t="shared" si="3"/>
        <v>38</v>
      </c>
      <c r="V26" s="28"/>
      <c r="W26" s="48">
        <f>$W$9+5</f>
        <v>14</v>
      </c>
      <c r="X26" s="47">
        <f t="shared" si="4"/>
        <v>42</v>
      </c>
      <c r="Y26" s="28"/>
      <c r="Z26" s="30">
        <f>SMALL((J26:M26,P26:S26,W26),1)</f>
        <v>4</v>
      </c>
      <c r="AA26" s="30">
        <f>SMALL((J26:M26,P26:S26,W26),2)</f>
        <v>11</v>
      </c>
      <c r="AB26" s="30">
        <f>SMALL((J26:M26,P26:S26,W26),3)</f>
        <v>11</v>
      </c>
      <c r="AC26" s="30">
        <f>SMALL((J26:M26,P26:S26,W26),4)</f>
        <v>11</v>
      </c>
      <c r="AD26" s="30">
        <f>SMALL((J26:M26,P26:S26,W26),5)</f>
        <v>14</v>
      </c>
      <c r="AE26" s="30">
        <f>SMALL((J26:M26,P26:S26,W26),6)</f>
        <v>15</v>
      </c>
      <c r="AF26" s="30">
        <f>SMALL((J26:M26,P26:S26,W26),7)</f>
        <v>15</v>
      </c>
    </row>
    <row r="27" spans="2:32" ht="16.5" thickBot="1" x14ac:dyDescent="0.3">
      <c r="B27" s="128">
        <v>17</v>
      </c>
      <c r="C27" s="35" t="s">
        <v>32</v>
      </c>
      <c r="D27" s="59">
        <v>46164</v>
      </c>
      <c r="E27" s="59" t="s">
        <v>234</v>
      </c>
      <c r="F27" s="59" t="s">
        <v>235</v>
      </c>
      <c r="G27" s="31"/>
      <c r="H27" s="55">
        <f t="shared" si="0"/>
        <v>91</v>
      </c>
      <c r="I27" s="3"/>
      <c r="J27" s="48">
        <f t="shared" si="6"/>
        <v>11</v>
      </c>
      <c r="K27" s="32">
        <f t="shared" si="6"/>
        <v>11</v>
      </c>
      <c r="L27" s="32">
        <f t="shared" si="7"/>
        <v>11</v>
      </c>
      <c r="M27" s="49"/>
      <c r="N27" s="44">
        <f t="shared" si="1"/>
        <v>11</v>
      </c>
      <c r="O27" s="28"/>
      <c r="P27" s="139">
        <f t="shared" ref="P27:P35" si="8">$R$9+5</f>
        <v>15</v>
      </c>
      <c r="Q27" s="32">
        <v>4</v>
      </c>
      <c r="R27" s="61">
        <f>$R$9+5</f>
        <v>15</v>
      </c>
      <c r="S27" s="61"/>
      <c r="T27" s="45">
        <f t="shared" si="2"/>
        <v>19</v>
      </c>
      <c r="U27" s="46">
        <f t="shared" si="3"/>
        <v>38</v>
      </c>
      <c r="V27" s="28"/>
      <c r="W27" s="48">
        <f>$W$9+5</f>
        <v>14</v>
      </c>
      <c r="X27" s="47">
        <f t="shared" si="4"/>
        <v>42</v>
      </c>
      <c r="Y27" s="28"/>
      <c r="Z27" s="30">
        <f>SMALL((J27:M27,P27:S27,W27),1)</f>
        <v>4</v>
      </c>
      <c r="AA27" s="30">
        <f>SMALL((J27:M27,P27:S27,W27),2)</f>
        <v>11</v>
      </c>
      <c r="AB27" s="30">
        <f>SMALL((J27:M27,P27:S27,W27),3)</f>
        <v>11</v>
      </c>
      <c r="AC27" s="30">
        <f>SMALL((J27:M27,P27:S27,W27),4)</f>
        <v>11</v>
      </c>
      <c r="AD27" s="30">
        <f>SMALL((J27:M27,P27:S27,W27),5)</f>
        <v>14</v>
      </c>
      <c r="AE27" s="30">
        <f>SMALL((J27:M27,P27:S27,W27),6)</f>
        <v>15</v>
      </c>
      <c r="AF27" s="30">
        <f>SMALL((J27:M27,P27:S27,W27),7)</f>
        <v>15</v>
      </c>
    </row>
    <row r="28" spans="2:32" ht="16.5" thickBot="1" x14ac:dyDescent="0.3">
      <c r="B28" s="128">
        <v>18</v>
      </c>
      <c r="C28" s="29" t="s">
        <v>26</v>
      </c>
      <c r="D28" s="30">
        <v>48005</v>
      </c>
      <c r="E28" s="30" t="s">
        <v>126</v>
      </c>
      <c r="F28" s="30" t="s">
        <v>18</v>
      </c>
      <c r="G28" s="31"/>
      <c r="H28" s="55">
        <f t="shared" si="0"/>
        <v>95</v>
      </c>
      <c r="I28" s="3"/>
      <c r="J28" s="48">
        <f t="shared" si="6"/>
        <v>11</v>
      </c>
      <c r="K28" s="32">
        <f t="shared" si="6"/>
        <v>11</v>
      </c>
      <c r="L28" s="32">
        <f t="shared" si="7"/>
        <v>11</v>
      </c>
      <c r="M28" s="49"/>
      <c r="N28" s="44">
        <f t="shared" si="1"/>
        <v>11</v>
      </c>
      <c r="O28" s="28"/>
      <c r="P28" s="139">
        <f t="shared" si="8"/>
        <v>15</v>
      </c>
      <c r="Q28" s="61">
        <f t="shared" ref="Q28:Q35" si="9">$R$9+5</f>
        <v>15</v>
      </c>
      <c r="R28" s="61">
        <f>$R$9+5</f>
        <v>15</v>
      </c>
      <c r="S28" s="61"/>
      <c r="T28" s="45">
        <f t="shared" si="2"/>
        <v>30</v>
      </c>
      <c r="U28" s="46">
        <f t="shared" si="3"/>
        <v>60</v>
      </c>
      <c r="V28" s="28"/>
      <c r="W28" s="48">
        <v>8</v>
      </c>
      <c r="X28" s="47">
        <f t="shared" si="4"/>
        <v>24</v>
      </c>
      <c r="Y28" s="28"/>
      <c r="Z28" s="30">
        <f>SMALL((J28:M28,P28:S28,W28),1)</f>
        <v>8</v>
      </c>
      <c r="AA28" s="30">
        <f>SMALL((J28:M28,P28:S28,W28),2)</f>
        <v>11</v>
      </c>
      <c r="AB28" s="30">
        <f>SMALL((J28:M28,P28:S28,W28),3)</f>
        <v>11</v>
      </c>
      <c r="AC28" s="30">
        <f>SMALL((J28:M28,P28:S28,W28),4)</f>
        <v>11</v>
      </c>
      <c r="AD28" s="30">
        <f>SMALL((J28:M28,P28:S28,W28),5)</f>
        <v>15</v>
      </c>
      <c r="AE28" s="30">
        <f>SMALL((J28:M28,P28:S28,W28),6)</f>
        <v>15</v>
      </c>
      <c r="AF28" s="30">
        <f>SMALL((J28:M28,P28:S28,W28),7)</f>
        <v>15</v>
      </c>
    </row>
    <row r="29" spans="2:32" ht="16.5" thickBot="1" x14ac:dyDescent="0.3">
      <c r="B29" s="128">
        <v>19</v>
      </c>
      <c r="C29" s="38" t="s">
        <v>281</v>
      </c>
      <c r="D29" s="37">
        <v>6927</v>
      </c>
      <c r="E29" s="52" t="s">
        <v>204</v>
      </c>
      <c r="F29" s="37" t="s">
        <v>280</v>
      </c>
      <c r="G29" s="31"/>
      <c r="H29" s="55">
        <f t="shared" si="0"/>
        <v>97</v>
      </c>
      <c r="I29" s="3"/>
      <c r="J29" s="48">
        <f t="shared" si="6"/>
        <v>11</v>
      </c>
      <c r="K29" s="32">
        <f t="shared" si="6"/>
        <v>11</v>
      </c>
      <c r="L29" s="32">
        <f t="shared" si="7"/>
        <v>11</v>
      </c>
      <c r="M29" s="49"/>
      <c r="N29" s="44">
        <f t="shared" si="1"/>
        <v>11</v>
      </c>
      <c r="O29" s="28"/>
      <c r="P29" s="139">
        <f t="shared" si="8"/>
        <v>15</v>
      </c>
      <c r="Q29" s="61">
        <f t="shared" si="9"/>
        <v>15</v>
      </c>
      <c r="R29" s="32">
        <v>7</v>
      </c>
      <c r="S29" s="61"/>
      <c r="T29" s="45">
        <f t="shared" si="2"/>
        <v>22</v>
      </c>
      <c r="U29" s="46">
        <f t="shared" si="3"/>
        <v>44</v>
      </c>
      <c r="V29" s="28"/>
      <c r="W29" s="48">
        <f>$W$9+5</f>
        <v>14</v>
      </c>
      <c r="X29" s="47">
        <f t="shared" si="4"/>
        <v>42</v>
      </c>
      <c r="Y29" s="28"/>
      <c r="Z29" s="30">
        <f>SMALL((J29:M29,P29:S29,W29),1)</f>
        <v>7</v>
      </c>
      <c r="AA29" s="30">
        <f>SMALL((J29:M29,P29:S29,W29),2)</f>
        <v>11</v>
      </c>
      <c r="AB29" s="30">
        <f>SMALL((J29:M29,P29:S29,W29),3)</f>
        <v>11</v>
      </c>
      <c r="AC29" s="30">
        <f>SMALL((J29:M29,P29:S29,W29),4)</f>
        <v>11</v>
      </c>
      <c r="AD29" s="30">
        <f>SMALL((J29:M29,P29:S29,W29),5)</f>
        <v>14</v>
      </c>
      <c r="AE29" s="30">
        <f>SMALL((J29:M29,P29:S29,W29),6)</f>
        <v>15</v>
      </c>
      <c r="AF29" s="30">
        <f>SMALL((J29:M29,P29:S29,W29),7)</f>
        <v>15</v>
      </c>
    </row>
    <row r="30" spans="2:32" ht="16.5" thickBot="1" x14ac:dyDescent="0.3">
      <c r="B30" s="128">
        <v>20</v>
      </c>
      <c r="C30" s="29" t="s">
        <v>240</v>
      </c>
      <c r="D30" s="30">
        <v>48583</v>
      </c>
      <c r="E30" s="30" t="s">
        <v>255</v>
      </c>
      <c r="F30" s="30" t="s">
        <v>254</v>
      </c>
      <c r="G30" s="31"/>
      <c r="H30" s="55">
        <f t="shared" si="0"/>
        <v>98</v>
      </c>
      <c r="I30" s="3"/>
      <c r="J30" s="48">
        <f t="shared" si="6"/>
        <v>11</v>
      </c>
      <c r="K30" s="32">
        <f t="shared" si="6"/>
        <v>11</v>
      </c>
      <c r="L30" s="32">
        <f t="shared" si="7"/>
        <v>11</v>
      </c>
      <c r="M30" s="49"/>
      <c r="N30" s="44">
        <f t="shared" si="1"/>
        <v>11</v>
      </c>
      <c r="O30" s="28"/>
      <c r="P30" s="139">
        <f t="shared" si="8"/>
        <v>15</v>
      </c>
      <c r="Q30" s="61">
        <f t="shared" si="9"/>
        <v>15</v>
      </c>
      <c r="R30" s="61">
        <f t="shared" ref="R30:R35" si="10">$R$9+5</f>
        <v>15</v>
      </c>
      <c r="S30" s="61"/>
      <c r="T30" s="45">
        <f t="shared" si="2"/>
        <v>30</v>
      </c>
      <c r="U30" s="46">
        <f t="shared" si="3"/>
        <v>60</v>
      </c>
      <c r="V30" s="28"/>
      <c r="W30" s="48">
        <v>9</v>
      </c>
      <c r="X30" s="47">
        <f t="shared" si="4"/>
        <v>27</v>
      </c>
      <c r="Y30" s="28"/>
      <c r="Z30" s="30">
        <f>SMALL((J30:M30,P30:S30,W30),1)</f>
        <v>9</v>
      </c>
      <c r="AA30" s="30">
        <f>SMALL((J30:M30,P30:S30,W30),2)</f>
        <v>11</v>
      </c>
      <c r="AB30" s="30">
        <f>SMALL((J30:M30,P30:S30,W30),3)</f>
        <v>11</v>
      </c>
      <c r="AC30" s="30">
        <f>SMALL((J30:M30,P30:S30,W30),4)</f>
        <v>11</v>
      </c>
      <c r="AD30" s="30">
        <f>SMALL((J30:M30,P30:S30,W30),5)</f>
        <v>15</v>
      </c>
      <c r="AE30" s="30">
        <f>SMALL((J30:M30,P30:S30,W30),6)</f>
        <v>15</v>
      </c>
      <c r="AF30" s="30">
        <f>SMALL((J30:M30,P30:S30,W30),7)</f>
        <v>15</v>
      </c>
    </row>
    <row r="31" spans="2:32" ht="16.5" thickBot="1" x14ac:dyDescent="0.3">
      <c r="B31" s="128">
        <v>21</v>
      </c>
      <c r="C31" s="29" t="s">
        <v>30</v>
      </c>
      <c r="D31" s="58">
        <v>47218</v>
      </c>
      <c r="E31" s="59" t="s">
        <v>79</v>
      </c>
      <c r="F31" s="59" t="s">
        <v>14</v>
      </c>
      <c r="G31" s="31"/>
      <c r="H31" s="55">
        <f t="shared" si="0"/>
        <v>103</v>
      </c>
      <c r="I31" s="3"/>
      <c r="J31" s="48">
        <v>3</v>
      </c>
      <c r="K31" s="32">
        <v>1</v>
      </c>
      <c r="L31" s="32">
        <f t="shared" si="7"/>
        <v>11</v>
      </c>
      <c r="M31" s="49"/>
      <c r="N31" s="44">
        <f t="shared" si="1"/>
        <v>1</v>
      </c>
      <c r="O31" s="28"/>
      <c r="P31" s="139">
        <f t="shared" si="8"/>
        <v>15</v>
      </c>
      <c r="Q31" s="61">
        <f t="shared" si="9"/>
        <v>15</v>
      </c>
      <c r="R31" s="61">
        <f t="shared" si="10"/>
        <v>15</v>
      </c>
      <c r="S31" s="61"/>
      <c r="T31" s="45">
        <f t="shared" si="2"/>
        <v>30</v>
      </c>
      <c r="U31" s="46">
        <f t="shared" si="3"/>
        <v>60</v>
      </c>
      <c r="V31" s="28"/>
      <c r="W31" s="48">
        <f>$W$9+5</f>
        <v>14</v>
      </c>
      <c r="X31" s="47">
        <f t="shared" si="4"/>
        <v>42</v>
      </c>
      <c r="Y31" s="28"/>
      <c r="Z31" s="30">
        <f>SMALL((J31:M31,P31:S31,W31),1)</f>
        <v>1</v>
      </c>
      <c r="AA31" s="30">
        <f>SMALL((J31:M31,P31:S31,W31),2)</f>
        <v>3</v>
      </c>
      <c r="AB31" s="30">
        <f>SMALL((J31:M31,P31:S31,W31),3)</f>
        <v>11</v>
      </c>
      <c r="AC31" s="30">
        <f>SMALL((J31:M31,P31:S31,W31),4)</f>
        <v>14</v>
      </c>
      <c r="AD31" s="30">
        <f>SMALL((J31:M31,P31:S31,W31),5)</f>
        <v>15</v>
      </c>
      <c r="AE31" s="30">
        <f>SMALL((J31:M31,P31:S31,W31),6)</f>
        <v>15</v>
      </c>
      <c r="AF31" s="30">
        <f>SMALL((J31:M31,P31:S31,W31),7)</f>
        <v>15</v>
      </c>
    </row>
    <row r="32" spans="2:32" ht="16.5" thickBot="1" x14ac:dyDescent="0.3">
      <c r="B32" s="128">
        <v>22</v>
      </c>
      <c r="C32" s="35" t="s">
        <v>23</v>
      </c>
      <c r="D32" s="59">
        <v>43542</v>
      </c>
      <c r="E32" s="59" t="s">
        <v>19</v>
      </c>
      <c r="F32" s="59" t="s">
        <v>9</v>
      </c>
      <c r="G32" s="31"/>
      <c r="H32" s="55">
        <f t="shared" si="0"/>
        <v>107</v>
      </c>
      <c r="I32" s="3"/>
      <c r="J32" s="48">
        <f t="shared" ref="J32:K35" si="11">$L$9+5</f>
        <v>11</v>
      </c>
      <c r="K32" s="32">
        <f t="shared" si="11"/>
        <v>11</v>
      </c>
      <c r="L32" s="51">
        <v>5</v>
      </c>
      <c r="M32" s="49"/>
      <c r="N32" s="44">
        <f t="shared" si="1"/>
        <v>5</v>
      </c>
      <c r="O32" s="28"/>
      <c r="P32" s="139">
        <f t="shared" si="8"/>
        <v>15</v>
      </c>
      <c r="Q32" s="61">
        <f t="shared" si="9"/>
        <v>15</v>
      </c>
      <c r="R32" s="61">
        <f t="shared" si="10"/>
        <v>15</v>
      </c>
      <c r="S32" s="61"/>
      <c r="T32" s="45">
        <f t="shared" si="2"/>
        <v>30</v>
      </c>
      <c r="U32" s="46">
        <f t="shared" si="3"/>
        <v>60</v>
      </c>
      <c r="V32" s="28"/>
      <c r="W32" s="48">
        <f>$W$9+5</f>
        <v>14</v>
      </c>
      <c r="X32" s="47">
        <f t="shared" si="4"/>
        <v>42</v>
      </c>
      <c r="Y32" s="28"/>
      <c r="Z32" s="30">
        <f>SMALL((J32:M32,P32:S32,W32),1)</f>
        <v>5</v>
      </c>
      <c r="AA32" s="30">
        <f>SMALL((J32:M32,P32:S32,W32),2)</f>
        <v>11</v>
      </c>
      <c r="AB32" s="30">
        <f>SMALL((J32:M32,P32:S32,W32),3)</f>
        <v>11</v>
      </c>
      <c r="AC32" s="30">
        <f>SMALL((J32:M32,P32:S32,W32),4)</f>
        <v>14</v>
      </c>
      <c r="AD32" s="30">
        <f>SMALL((J32:M32,P32:S32,W32),5)</f>
        <v>15</v>
      </c>
      <c r="AE32" s="30">
        <f>SMALL((J32:M32,P32:S32,W32),6)</f>
        <v>15</v>
      </c>
      <c r="AF32" s="30">
        <f>SMALL((J32:M32,P32:S32,W32),7)</f>
        <v>15</v>
      </c>
    </row>
    <row r="33" spans="1:32" ht="16.5" thickBot="1" x14ac:dyDescent="0.3">
      <c r="B33" s="128">
        <v>23</v>
      </c>
      <c r="C33" s="35" t="s">
        <v>26</v>
      </c>
      <c r="D33" s="30">
        <v>45702</v>
      </c>
      <c r="E33" s="59" t="s">
        <v>152</v>
      </c>
      <c r="F33" s="59" t="s">
        <v>158</v>
      </c>
      <c r="G33" s="31"/>
      <c r="H33" s="55">
        <f t="shared" si="0"/>
        <v>113</v>
      </c>
      <c r="I33" s="3"/>
      <c r="J33" s="48">
        <f t="shared" si="11"/>
        <v>11</v>
      </c>
      <c r="K33" s="32">
        <f t="shared" si="11"/>
        <v>11</v>
      </c>
      <c r="L33" s="32">
        <f>$L$9+5</f>
        <v>11</v>
      </c>
      <c r="M33" s="49"/>
      <c r="N33" s="44">
        <f t="shared" si="1"/>
        <v>11</v>
      </c>
      <c r="O33" s="28"/>
      <c r="P33" s="139">
        <f t="shared" si="8"/>
        <v>15</v>
      </c>
      <c r="Q33" s="61">
        <f t="shared" si="9"/>
        <v>15</v>
      </c>
      <c r="R33" s="61">
        <f t="shared" si="10"/>
        <v>15</v>
      </c>
      <c r="S33" s="61"/>
      <c r="T33" s="45">
        <f t="shared" si="2"/>
        <v>30</v>
      </c>
      <c r="U33" s="50">
        <f t="shared" si="3"/>
        <v>60</v>
      </c>
      <c r="V33" s="28"/>
      <c r="W33" s="48">
        <f>$W$9+5</f>
        <v>14</v>
      </c>
      <c r="X33" s="47">
        <f t="shared" si="4"/>
        <v>42</v>
      </c>
      <c r="Y33" s="28"/>
      <c r="Z33" s="30">
        <f>SMALL((J33:M33,P33:S33,W33),1)</f>
        <v>11</v>
      </c>
      <c r="AA33" s="30">
        <f>SMALL((J33:M33,P33:S33,W33),2)</f>
        <v>11</v>
      </c>
      <c r="AB33" s="30">
        <f>SMALL((J33:M33,P33:S33,W33),3)</f>
        <v>11</v>
      </c>
      <c r="AC33" s="30">
        <f>SMALL((J33:M33,P33:S33,W33),4)</f>
        <v>14</v>
      </c>
      <c r="AD33" s="30">
        <f>SMALL((J33:M33,P33:S33,W33),5)</f>
        <v>15</v>
      </c>
      <c r="AE33" s="30">
        <f>SMALL((J33:M33,P33:S33,W33),6)</f>
        <v>15</v>
      </c>
      <c r="AF33" s="30">
        <f>SMALL((J33:M33,P33:S33,W33),7)</f>
        <v>15</v>
      </c>
    </row>
    <row r="34" spans="1:32" ht="16.5" thickBot="1" x14ac:dyDescent="0.3">
      <c r="B34" s="128">
        <v>24</v>
      </c>
      <c r="C34" s="29" t="s">
        <v>177</v>
      </c>
      <c r="D34" s="58">
        <v>48510</v>
      </c>
      <c r="E34" s="59" t="s">
        <v>127</v>
      </c>
      <c r="F34" s="59" t="s">
        <v>176</v>
      </c>
      <c r="G34" s="31"/>
      <c r="H34" s="55">
        <f t="shared" si="0"/>
        <v>113</v>
      </c>
      <c r="I34" s="3"/>
      <c r="J34" s="48">
        <f t="shared" si="11"/>
        <v>11</v>
      </c>
      <c r="K34" s="32">
        <f t="shared" si="11"/>
        <v>11</v>
      </c>
      <c r="L34" s="32">
        <f>$L$9+5</f>
        <v>11</v>
      </c>
      <c r="M34" s="49"/>
      <c r="N34" s="44">
        <f t="shared" si="1"/>
        <v>11</v>
      </c>
      <c r="O34" s="28"/>
      <c r="P34" s="139">
        <f t="shared" si="8"/>
        <v>15</v>
      </c>
      <c r="Q34" s="61">
        <f t="shared" si="9"/>
        <v>15</v>
      </c>
      <c r="R34" s="61">
        <f t="shared" si="10"/>
        <v>15</v>
      </c>
      <c r="S34" s="61"/>
      <c r="T34" s="45">
        <f t="shared" si="2"/>
        <v>30</v>
      </c>
      <c r="U34" s="50">
        <f t="shared" si="3"/>
        <v>60</v>
      </c>
      <c r="V34" s="28"/>
      <c r="W34" s="48">
        <f>$W$9+5</f>
        <v>14</v>
      </c>
      <c r="X34" s="47">
        <f t="shared" si="4"/>
        <v>42</v>
      </c>
      <c r="Y34" s="28"/>
      <c r="Z34" s="30">
        <f>SMALL((J34:M34,P34:S34,W34),1)</f>
        <v>11</v>
      </c>
      <c r="AA34" s="30">
        <f>SMALL((J34:M34,P34:S34,W34),2)</f>
        <v>11</v>
      </c>
      <c r="AB34" s="30">
        <f>SMALL((J34:M34,P34:S34,W34),3)</f>
        <v>11</v>
      </c>
      <c r="AC34" s="30">
        <f>SMALL((J34:M34,P34:S34,W34),4)</f>
        <v>14</v>
      </c>
      <c r="AD34" s="30">
        <f>SMALL((J34:M34,P34:S34,W34),5)</f>
        <v>15</v>
      </c>
      <c r="AE34" s="30">
        <f>SMALL((J34:M34,P34:S34,W34),6)</f>
        <v>15</v>
      </c>
      <c r="AF34" s="30">
        <f>SMALL((J34:M34,P34:S34,W34),7)</f>
        <v>15</v>
      </c>
    </row>
    <row r="35" spans="1:32" x14ac:dyDescent="0.25">
      <c r="B35" s="128">
        <v>25</v>
      </c>
      <c r="C35" s="35" t="s">
        <v>23</v>
      </c>
      <c r="D35" s="58">
        <v>21709</v>
      </c>
      <c r="E35" s="59" t="s">
        <v>156</v>
      </c>
      <c r="F35" s="59" t="s">
        <v>7</v>
      </c>
      <c r="G35" s="31"/>
      <c r="H35" s="55">
        <f t="shared" si="0"/>
        <v>113</v>
      </c>
      <c r="I35" s="3"/>
      <c r="J35" s="48">
        <f t="shared" si="11"/>
        <v>11</v>
      </c>
      <c r="K35" s="32">
        <f t="shared" si="11"/>
        <v>11</v>
      </c>
      <c r="L35" s="32">
        <f>$L$9+5</f>
        <v>11</v>
      </c>
      <c r="M35" s="49"/>
      <c r="N35" s="44">
        <f t="shared" si="1"/>
        <v>11</v>
      </c>
      <c r="O35" s="28"/>
      <c r="P35" s="139">
        <f t="shared" si="8"/>
        <v>15</v>
      </c>
      <c r="Q35" s="61">
        <f t="shared" si="9"/>
        <v>15</v>
      </c>
      <c r="R35" s="61">
        <f t="shared" si="10"/>
        <v>15</v>
      </c>
      <c r="S35" s="61"/>
      <c r="T35" s="45">
        <f t="shared" si="2"/>
        <v>30</v>
      </c>
      <c r="U35" s="50">
        <f t="shared" si="3"/>
        <v>60</v>
      </c>
      <c r="V35" s="28"/>
      <c r="W35" s="48">
        <f>$W$9+5</f>
        <v>14</v>
      </c>
      <c r="X35" s="47">
        <f t="shared" si="4"/>
        <v>42</v>
      </c>
      <c r="Y35" s="28"/>
      <c r="Z35" s="30">
        <f>SMALL((J35:M35,P35:S35,W35),1)</f>
        <v>11</v>
      </c>
      <c r="AA35" s="30">
        <f>SMALL((J35:M35,P35:S35,W35),2)</f>
        <v>11</v>
      </c>
      <c r="AB35" s="30">
        <f>SMALL((J35:M35,P35:S35,W35),3)</f>
        <v>11</v>
      </c>
      <c r="AC35" s="30">
        <f>SMALL((J35:M35,P35:S35,W35),4)</f>
        <v>14</v>
      </c>
      <c r="AD35" s="30">
        <f>SMALL((J35:M35,P35:S35,W35),5)</f>
        <v>15</v>
      </c>
      <c r="AE35" s="30">
        <f>SMALL((J35:M35,P35:S35,W35),6)</f>
        <v>15</v>
      </c>
      <c r="AF35" s="30">
        <f>SMALL((J35:M35,P35:S35,W35),7)</f>
        <v>15</v>
      </c>
    </row>
    <row r="36" spans="1:32" x14ac:dyDescent="0.25">
      <c r="I36" s="28"/>
      <c r="J36" s="28"/>
      <c r="K36" s="28"/>
    </row>
    <row r="37" spans="1:32" x14ac:dyDescent="0.25">
      <c r="I37" s="28"/>
      <c r="J37" s="28"/>
      <c r="K37" s="28"/>
    </row>
    <row r="38" spans="1:32" x14ac:dyDescent="0.25">
      <c r="I38" s="28"/>
      <c r="J38" s="28"/>
      <c r="K38" s="28"/>
    </row>
    <row r="39" spans="1:32" x14ac:dyDescent="0.25">
      <c r="I39" s="28"/>
      <c r="J39" s="28"/>
      <c r="K39" s="28"/>
    </row>
    <row r="40" spans="1:32" x14ac:dyDescent="0.25">
      <c r="I40" s="28"/>
      <c r="J40" s="28"/>
      <c r="K40" s="28"/>
    </row>
    <row r="41" spans="1:32" x14ac:dyDescent="0.25">
      <c r="I41" s="28"/>
      <c r="J41" s="28"/>
      <c r="K41" s="28"/>
    </row>
    <row r="42" spans="1:32" s="79" customFormat="1" x14ac:dyDescent="0.25">
      <c r="A42" s="81"/>
      <c r="B42" s="112"/>
      <c r="C42" s="112"/>
      <c r="D42" s="112"/>
      <c r="E42" s="112"/>
      <c r="F42" s="112"/>
      <c r="G42" s="2"/>
      <c r="I42" s="28"/>
      <c r="J42" s="28"/>
      <c r="K42" s="28"/>
      <c r="L42" s="82"/>
      <c r="M42" s="82"/>
      <c r="N42" s="82"/>
      <c r="O42" s="82"/>
      <c r="Q42" s="82"/>
    </row>
    <row r="43" spans="1:32" s="79" customFormat="1" x14ac:dyDescent="0.25">
      <c r="A43" s="81"/>
      <c r="B43" s="112"/>
      <c r="C43" s="112"/>
      <c r="D43" s="112"/>
      <c r="E43" s="112"/>
      <c r="F43" s="112"/>
      <c r="G43" s="2"/>
      <c r="I43" s="28"/>
      <c r="J43" s="28"/>
      <c r="K43" s="28"/>
      <c r="L43" s="82"/>
      <c r="M43" s="82"/>
      <c r="N43" s="82"/>
      <c r="O43" s="82"/>
      <c r="Q43" s="82"/>
    </row>
    <row r="44" spans="1:32" s="79" customFormat="1" x14ac:dyDescent="0.25">
      <c r="A44" s="81"/>
      <c r="B44" s="112"/>
      <c r="C44" s="112"/>
      <c r="D44" s="112"/>
      <c r="E44" s="112"/>
      <c r="F44" s="112"/>
      <c r="G44" s="2"/>
      <c r="I44" s="28"/>
      <c r="J44" s="28"/>
      <c r="K44" s="28"/>
      <c r="L44" s="82"/>
      <c r="M44" s="82"/>
      <c r="N44" s="82"/>
      <c r="O44" s="82"/>
      <c r="Q44" s="82"/>
    </row>
    <row r="45" spans="1:32" s="79" customFormat="1" x14ac:dyDescent="0.25">
      <c r="A45" s="81"/>
      <c r="B45" s="112"/>
      <c r="C45" s="112"/>
      <c r="D45" s="112"/>
      <c r="E45" s="112"/>
      <c r="F45" s="112"/>
      <c r="G45" s="2"/>
      <c r="I45" s="28"/>
      <c r="J45" s="28"/>
      <c r="K45" s="28"/>
      <c r="L45" s="82"/>
      <c r="M45" s="82"/>
      <c r="N45" s="82"/>
      <c r="O45" s="82"/>
      <c r="Q45" s="82"/>
    </row>
    <row r="46" spans="1:32" s="79" customFormat="1" x14ac:dyDescent="0.25">
      <c r="A46" s="81"/>
      <c r="B46" s="112"/>
      <c r="C46" s="112"/>
      <c r="D46" s="112"/>
      <c r="E46" s="112"/>
      <c r="F46" s="112"/>
      <c r="G46" s="2"/>
      <c r="I46" s="28"/>
      <c r="J46" s="28"/>
      <c r="K46" s="28"/>
      <c r="L46" s="82"/>
      <c r="M46" s="82"/>
      <c r="N46" s="82"/>
      <c r="O46" s="82"/>
      <c r="Q46" s="82"/>
    </row>
    <row r="47" spans="1:32" s="79" customFormat="1" x14ac:dyDescent="0.25">
      <c r="A47" s="81"/>
      <c r="B47" s="112"/>
      <c r="C47" s="112"/>
      <c r="D47" s="112"/>
      <c r="E47" s="112"/>
      <c r="F47" s="112"/>
      <c r="G47" s="2"/>
      <c r="I47" s="28"/>
      <c r="J47" s="28"/>
      <c r="K47" s="28"/>
      <c r="L47" s="82"/>
      <c r="M47" s="82"/>
      <c r="N47" s="82"/>
      <c r="O47" s="82"/>
      <c r="Q47" s="82"/>
    </row>
    <row r="48" spans="1:32" s="79" customFormat="1" x14ac:dyDescent="0.25">
      <c r="A48" s="81"/>
      <c r="B48" s="112"/>
      <c r="C48" s="112"/>
      <c r="D48" s="112"/>
      <c r="E48" s="112"/>
      <c r="F48" s="112"/>
      <c r="G48" s="2"/>
      <c r="I48" s="28"/>
      <c r="J48" s="28"/>
      <c r="K48" s="28"/>
      <c r="L48" s="82"/>
      <c r="M48" s="82"/>
      <c r="N48" s="82"/>
      <c r="O48" s="82"/>
      <c r="Q48" s="82"/>
    </row>
    <row r="49" spans="1:17" s="79" customFormat="1" x14ac:dyDescent="0.25">
      <c r="A49" s="81"/>
      <c r="B49" s="112"/>
      <c r="C49" s="112"/>
      <c r="D49" s="112"/>
      <c r="E49" s="112"/>
      <c r="F49" s="112"/>
      <c r="G49" s="2"/>
      <c r="I49" s="28"/>
      <c r="J49" s="28"/>
      <c r="K49" s="28"/>
      <c r="L49" s="82"/>
      <c r="M49" s="82"/>
      <c r="N49" s="82"/>
      <c r="O49" s="82"/>
      <c r="Q49" s="82"/>
    </row>
    <row r="50" spans="1:17" s="79" customFormat="1" x14ac:dyDescent="0.25">
      <c r="A50" s="81"/>
      <c r="B50" s="112"/>
      <c r="C50" s="112"/>
      <c r="D50" s="112"/>
      <c r="E50" s="112"/>
      <c r="F50" s="112"/>
      <c r="G50" s="2"/>
      <c r="I50" s="28"/>
      <c r="J50" s="28"/>
      <c r="K50" s="28"/>
      <c r="L50" s="82"/>
      <c r="M50" s="82"/>
      <c r="N50" s="82"/>
      <c r="O50" s="82"/>
      <c r="Q50" s="82"/>
    </row>
    <row r="51" spans="1:17" s="79" customFormat="1" x14ac:dyDescent="0.25">
      <c r="A51" s="81"/>
      <c r="B51" s="112"/>
      <c r="C51" s="112"/>
      <c r="D51" s="112"/>
      <c r="E51" s="112"/>
      <c r="F51" s="112"/>
      <c r="G51" s="2"/>
      <c r="I51" s="28"/>
      <c r="J51" s="28"/>
      <c r="K51" s="28"/>
      <c r="L51" s="82"/>
      <c r="M51" s="82"/>
      <c r="N51" s="82"/>
      <c r="O51" s="82"/>
      <c r="Q51" s="82"/>
    </row>
    <row r="52" spans="1:17" s="79" customFormat="1" x14ac:dyDescent="0.25">
      <c r="A52" s="81"/>
      <c r="B52" s="112"/>
      <c r="C52" s="112"/>
      <c r="D52" s="112"/>
      <c r="E52" s="112"/>
      <c r="F52" s="112"/>
      <c r="G52" s="2"/>
      <c r="I52" s="28"/>
      <c r="J52" s="28"/>
      <c r="K52" s="28"/>
      <c r="L52" s="82"/>
      <c r="M52" s="82"/>
      <c r="N52" s="82"/>
      <c r="O52" s="82"/>
      <c r="Q52" s="82"/>
    </row>
    <row r="53" spans="1:17" s="79" customFormat="1" x14ac:dyDescent="0.25">
      <c r="A53" s="81"/>
      <c r="B53" s="112"/>
      <c r="C53" s="112"/>
      <c r="D53" s="112"/>
      <c r="E53" s="112"/>
      <c r="F53" s="112"/>
      <c r="G53" s="2"/>
      <c r="I53" s="28"/>
      <c r="J53" s="28"/>
      <c r="K53" s="28"/>
      <c r="L53" s="82"/>
      <c r="M53" s="82"/>
      <c r="N53" s="82"/>
      <c r="O53" s="82"/>
      <c r="Q53" s="82"/>
    </row>
    <row r="54" spans="1:17" s="79" customFormat="1" x14ac:dyDescent="0.25">
      <c r="A54" s="81"/>
      <c r="B54" s="112"/>
      <c r="C54" s="112"/>
      <c r="D54" s="112"/>
      <c r="E54" s="112"/>
      <c r="F54" s="112"/>
      <c r="G54" s="2"/>
      <c r="I54" s="28"/>
      <c r="J54" s="28"/>
      <c r="K54" s="28"/>
      <c r="L54" s="82"/>
      <c r="M54" s="82"/>
      <c r="N54" s="82"/>
      <c r="O54" s="82"/>
      <c r="Q54" s="82"/>
    </row>
    <row r="55" spans="1:17" s="79" customFormat="1" x14ac:dyDescent="0.25">
      <c r="A55" s="81"/>
      <c r="B55" s="112"/>
      <c r="C55" s="112"/>
      <c r="D55" s="112"/>
      <c r="E55" s="112"/>
      <c r="F55" s="112"/>
      <c r="G55" s="2"/>
      <c r="I55" s="28"/>
      <c r="J55" s="28"/>
      <c r="K55" s="28"/>
      <c r="L55" s="82"/>
      <c r="M55" s="82"/>
      <c r="N55" s="82"/>
      <c r="O55" s="82"/>
      <c r="Q55" s="82"/>
    </row>
    <row r="56" spans="1:17" s="79" customFormat="1" x14ac:dyDescent="0.25">
      <c r="A56" s="81"/>
      <c r="B56" s="112"/>
      <c r="C56" s="112"/>
      <c r="D56" s="112"/>
      <c r="E56" s="112"/>
      <c r="F56" s="112"/>
      <c r="G56" s="2"/>
      <c r="I56" s="28"/>
      <c r="J56" s="28"/>
      <c r="K56" s="28"/>
      <c r="L56" s="82"/>
      <c r="M56" s="82"/>
      <c r="N56" s="82"/>
      <c r="O56" s="82"/>
      <c r="Q56" s="82"/>
    </row>
    <row r="57" spans="1:17" s="79" customFormat="1" x14ac:dyDescent="0.25">
      <c r="A57" s="81"/>
      <c r="B57" s="112"/>
      <c r="C57" s="112"/>
      <c r="D57" s="112"/>
      <c r="E57" s="112"/>
      <c r="F57" s="112"/>
      <c r="G57" s="2"/>
      <c r="I57" s="28"/>
      <c r="J57" s="28"/>
      <c r="K57" s="28"/>
      <c r="L57" s="82"/>
      <c r="M57" s="82"/>
      <c r="N57" s="82"/>
      <c r="O57" s="82"/>
      <c r="Q57" s="82"/>
    </row>
    <row r="58" spans="1:17" s="79" customFormat="1" x14ac:dyDescent="0.25">
      <c r="A58" s="81"/>
      <c r="B58" s="112"/>
      <c r="C58" s="112"/>
      <c r="D58" s="112"/>
      <c r="E58" s="112"/>
      <c r="F58" s="112"/>
      <c r="G58" s="2"/>
      <c r="I58" s="28"/>
      <c r="J58" s="28"/>
      <c r="K58" s="28"/>
      <c r="L58" s="82"/>
      <c r="M58" s="82"/>
      <c r="N58" s="82"/>
      <c r="O58" s="82"/>
      <c r="Q58" s="82"/>
    </row>
    <row r="59" spans="1:17" s="79" customFormat="1" x14ac:dyDescent="0.25">
      <c r="A59" s="81"/>
      <c r="B59" s="112"/>
      <c r="C59" s="112"/>
      <c r="D59" s="112"/>
      <c r="E59" s="112"/>
      <c r="F59" s="112"/>
      <c r="G59" s="2"/>
      <c r="I59" s="28"/>
      <c r="J59" s="28"/>
      <c r="K59" s="28"/>
      <c r="L59" s="82"/>
      <c r="M59" s="82"/>
      <c r="N59" s="82"/>
      <c r="O59" s="82"/>
      <c r="Q59" s="82"/>
    </row>
    <row r="60" spans="1:17" s="79" customFormat="1" x14ac:dyDescent="0.25">
      <c r="A60" s="81"/>
      <c r="B60" s="112"/>
      <c r="C60" s="112"/>
      <c r="D60" s="112"/>
      <c r="E60" s="112"/>
      <c r="F60" s="112"/>
      <c r="G60" s="2"/>
      <c r="I60" s="28"/>
      <c r="J60" s="28"/>
      <c r="K60" s="28"/>
      <c r="L60" s="82"/>
      <c r="M60" s="82"/>
      <c r="N60" s="82"/>
      <c r="O60" s="82"/>
      <c r="Q60" s="82"/>
    </row>
    <row r="61" spans="1:17" s="79" customFormat="1" x14ac:dyDescent="0.25">
      <c r="A61" s="81"/>
      <c r="B61" s="112"/>
      <c r="C61" s="112"/>
      <c r="D61" s="112"/>
      <c r="E61" s="112"/>
      <c r="F61" s="112"/>
      <c r="G61" s="2"/>
      <c r="I61" s="28"/>
      <c r="J61" s="28"/>
      <c r="K61" s="28"/>
      <c r="L61" s="82"/>
      <c r="M61" s="82"/>
      <c r="N61" s="82"/>
      <c r="O61" s="82"/>
      <c r="Q61" s="82"/>
    </row>
    <row r="62" spans="1:17" s="79" customFormat="1" x14ac:dyDescent="0.25">
      <c r="A62" s="81"/>
      <c r="B62" s="112"/>
      <c r="C62" s="112"/>
      <c r="D62" s="112"/>
      <c r="E62" s="112"/>
      <c r="F62" s="112"/>
      <c r="G62" s="2"/>
      <c r="I62" s="28"/>
      <c r="J62" s="28"/>
      <c r="K62" s="28"/>
      <c r="L62" s="82"/>
      <c r="M62" s="82"/>
      <c r="N62" s="82"/>
      <c r="O62" s="82"/>
      <c r="Q62" s="82"/>
    </row>
    <row r="63" spans="1:17" s="79" customFormat="1" x14ac:dyDescent="0.25">
      <c r="A63" s="81"/>
      <c r="B63" s="112"/>
      <c r="C63" s="112"/>
      <c r="D63" s="112"/>
      <c r="E63" s="112"/>
      <c r="F63" s="112"/>
      <c r="G63" s="2"/>
      <c r="I63" s="28"/>
      <c r="J63" s="28"/>
      <c r="K63" s="28"/>
      <c r="L63" s="82"/>
      <c r="M63" s="82"/>
      <c r="N63" s="82"/>
      <c r="O63" s="82"/>
      <c r="Q63" s="82"/>
    </row>
    <row r="64" spans="1:17" s="79" customFormat="1" x14ac:dyDescent="0.25">
      <c r="A64" s="81"/>
      <c r="B64" s="112"/>
      <c r="C64" s="112"/>
      <c r="D64" s="112"/>
      <c r="E64" s="112"/>
      <c r="F64" s="112"/>
      <c r="G64" s="2"/>
      <c r="I64" s="28"/>
      <c r="J64" s="28"/>
      <c r="K64" s="28"/>
      <c r="L64" s="82"/>
      <c r="M64" s="82"/>
      <c r="N64" s="82"/>
      <c r="O64" s="82"/>
      <c r="Q64" s="82"/>
    </row>
    <row r="65" spans="1:17" s="79" customFormat="1" x14ac:dyDescent="0.25">
      <c r="A65" s="81"/>
      <c r="B65" s="112"/>
      <c r="C65" s="112"/>
      <c r="D65" s="112"/>
      <c r="E65" s="112"/>
      <c r="F65" s="112"/>
      <c r="G65" s="2"/>
      <c r="I65" s="28"/>
      <c r="J65" s="28"/>
      <c r="K65" s="28"/>
      <c r="L65" s="82"/>
      <c r="M65" s="82"/>
      <c r="N65" s="82"/>
      <c r="O65" s="82"/>
      <c r="Q65" s="82"/>
    </row>
    <row r="66" spans="1:17" s="79" customFormat="1" x14ac:dyDescent="0.25">
      <c r="A66" s="81"/>
      <c r="B66" s="112"/>
      <c r="C66" s="112"/>
      <c r="D66" s="112"/>
      <c r="E66" s="112"/>
      <c r="F66" s="112"/>
      <c r="G66" s="2"/>
      <c r="I66" s="28"/>
      <c r="J66" s="28"/>
      <c r="K66" s="28"/>
      <c r="L66" s="82"/>
      <c r="M66" s="82"/>
      <c r="N66" s="82"/>
      <c r="O66" s="82"/>
      <c r="Q66" s="82"/>
    </row>
    <row r="67" spans="1:17" s="79" customFormat="1" x14ac:dyDescent="0.25">
      <c r="A67" s="81"/>
      <c r="B67" s="112"/>
      <c r="C67" s="112"/>
      <c r="D67" s="112"/>
      <c r="E67" s="112"/>
      <c r="F67" s="112"/>
      <c r="G67" s="2"/>
      <c r="I67" s="28"/>
      <c r="J67" s="28"/>
      <c r="K67" s="28"/>
      <c r="L67" s="82"/>
      <c r="M67" s="82"/>
      <c r="N67" s="82"/>
      <c r="O67" s="82"/>
      <c r="Q67" s="82"/>
    </row>
    <row r="68" spans="1:17" s="79" customFormat="1" x14ac:dyDescent="0.25">
      <c r="A68" s="81"/>
      <c r="B68" s="112"/>
      <c r="C68" s="112"/>
      <c r="D68" s="112"/>
      <c r="E68" s="112"/>
      <c r="F68" s="112"/>
      <c r="G68" s="2"/>
      <c r="I68" s="28"/>
      <c r="J68" s="28"/>
      <c r="K68" s="28"/>
      <c r="L68" s="82"/>
      <c r="M68" s="82"/>
      <c r="N68" s="82"/>
      <c r="O68" s="82"/>
      <c r="Q68" s="82"/>
    </row>
    <row r="69" spans="1:17" s="79" customFormat="1" x14ac:dyDescent="0.25">
      <c r="A69" s="81"/>
      <c r="B69" s="112"/>
      <c r="C69" s="112"/>
      <c r="D69" s="112"/>
      <c r="E69" s="112"/>
      <c r="F69" s="112"/>
      <c r="G69" s="2"/>
      <c r="I69" s="28"/>
      <c r="J69" s="28"/>
      <c r="K69" s="28"/>
      <c r="L69" s="82"/>
      <c r="M69" s="82"/>
      <c r="N69" s="82"/>
      <c r="O69" s="82"/>
      <c r="Q69" s="82"/>
    </row>
    <row r="70" spans="1:17" s="79" customFormat="1" x14ac:dyDescent="0.25">
      <c r="A70" s="81"/>
      <c r="B70" s="112"/>
      <c r="C70" s="112"/>
      <c r="D70" s="112"/>
      <c r="E70" s="112"/>
      <c r="F70" s="112"/>
      <c r="G70" s="2"/>
      <c r="I70" s="28"/>
      <c r="J70" s="28"/>
      <c r="K70" s="28"/>
      <c r="L70" s="82"/>
      <c r="M70" s="82"/>
      <c r="N70" s="82"/>
      <c r="O70" s="82"/>
      <c r="Q70" s="82"/>
    </row>
    <row r="71" spans="1:17" s="79" customFormat="1" x14ac:dyDescent="0.25">
      <c r="A71" s="81"/>
      <c r="B71" s="112"/>
      <c r="C71" s="112"/>
      <c r="D71" s="112"/>
      <c r="E71" s="112"/>
      <c r="F71" s="112"/>
      <c r="G71" s="2"/>
      <c r="I71" s="28"/>
      <c r="J71" s="28"/>
      <c r="K71" s="28"/>
      <c r="L71" s="82"/>
      <c r="M71" s="82"/>
      <c r="N71" s="82"/>
      <c r="O71" s="82"/>
      <c r="Q71" s="82"/>
    </row>
    <row r="72" spans="1:17" s="79" customFormat="1" x14ac:dyDescent="0.25">
      <c r="A72" s="81"/>
      <c r="B72" s="112"/>
      <c r="C72" s="112"/>
      <c r="D72" s="112"/>
      <c r="E72" s="112"/>
      <c r="F72" s="112"/>
      <c r="G72" s="2"/>
      <c r="I72" s="28"/>
      <c r="J72" s="28"/>
      <c r="K72" s="28"/>
      <c r="L72" s="82"/>
      <c r="M72" s="82"/>
      <c r="N72" s="82"/>
      <c r="O72" s="82"/>
      <c r="Q72" s="82"/>
    </row>
    <row r="73" spans="1:17" s="79" customFormat="1" x14ac:dyDescent="0.25">
      <c r="A73" s="81"/>
      <c r="B73" s="112"/>
      <c r="C73" s="112"/>
      <c r="D73" s="112"/>
      <c r="E73" s="112"/>
      <c r="F73" s="112"/>
      <c r="G73" s="2"/>
      <c r="I73" s="28"/>
      <c r="J73" s="28"/>
      <c r="K73" s="28"/>
      <c r="L73" s="82"/>
      <c r="M73" s="82"/>
      <c r="N73" s="82"/>
      <c r="O73" s="82"/>
      <c r="Q73" s="82"/>
    </row>
    <row r="74" spans="1:17" s="79" customFormat="1" x14ac:dyDescent="0.25">
      <c r="A74" s="81"/>
      <c r="B74" s="112"/>
      <c r="C74" s="112"/>
      <c r="D74" s="112"/>
      <c r="E74" s="112"/>
      <c r="F74" s="112"/>
      <c r="G74" s="2"/>
      <c r="I74" s="28"/>
      <c r="J74" s="28"/>
      <c r="K74" s="28"/>
      <c r="L74" s="82"/>
      <c r="M74" s="82"/>
      <c r="N74" s="82"/>
      <c r="O74" s="82"/>
      <c r="Q74" s="82"/>
    </row>
    <row r="75" spans="1:17" s="79" customFormat="1" x14ac:dyDescent="0.25">
      <c r="A75" s="81"/>
      <c r="B75" s="112"/>
      <c r="C75" s="112"/>
      <c r="D75" s="112"/>
      <c r="E75" s="112"/>
      <c r="F75" s="112"/>
      <c r="G75" s="2"/>
      <c r="I75" s="28"/>
      <c r="J75" s="28"/>
      <c r="K75" s="28"/>
      <c r="L75" s="82"/>
      <c r="M75" s="82"/>
      <c r="N75" s="82"/>
      <c r="O75" s="82"/>
      <c r="Q75" s="82"/>
    </row>
    <row r="76" spans="1:17" s="79" customFormat="1" x14ac:dyDescent="0.25">
      <c r="A76" s="81"/>
      <c r="B76" s="112"/>
      <c r="C76" s="112"/>
      <c r="D76" s="112"/>
      <c r="E76" s="112"/>
      <c r="F76" s="112"/>
      <c r="G76" s="2"/>
      <c r="I76" s="28"/>
      <c r="J76" s="28"/>
      <c r="K76" s="28"/>
      <c r="L76" s="82"/>
      <c r="M76" s="82"/>
      <c r="N76" s="82"/>
      <c r="O76" s="82"/>
      <c r="Q76" s="82"/>
    </row>
    <row r="77" spans="1:17" s="79" customFormat="1" x14ac:dyDescent="0.25">
      <c r="A77" s="81"/>
      <c r="B77" s="112"/>
      <c r="C77" s="112"/>
      <c r="D77" s="112"/>
      <c r="E77" s="112"/>
      <c r="F77" s="112"/>
      <c r="G77" s="2"/>
      <c r="I77" s="28"/>
      <c r="J77" s="28"/>
      <c r="K77" s="28"/>
      <c r="L77" s="82"/>
      <c r="M77" s="82"/>
      <c r="N77" s="82"/>
      <c r="O77" s="82"/>
      <c r="Q77" s="82"/>
    </row>
    <row r="78" spans="1:17" s="79" customFormat="1" x14ac:dyDescent="0.25">
      <c r="A78" s="81"/>
      <c r="B78" s="112"/>
      <c r="C78" s="112"/>
      <c r="D78" s="112"/>
      <c r="E78" s="112"/>
      <c r="F78" s="112"/>
      <c r="G78" s="2"/>
      <c r="I78" s="28"/>
      <c r="J78" s="28"/>
      <c r="K78" s="28"/>
      <c r="L78" s="82"/>
      <c r="M78" s="82"/>
      <c r="N78" s="82"/>
      <c r="O78" s="82"/>
      <c r="Q78" s="82"/>
    </row>
    <row r="79" spans="1:17" s="79" customFormat="1" x14ac:dyDescent="0.25">
      <c r="A79" s="81"/>
      <c r="B79" s="112"/>
      <c r="C79" s="112"/>
      <c r="D79" s="112"/>
      <c r="E79" s="112"/>
      <c r="F79" s="112"/>
      <c r="G79" s="2"/>
      <c r="I79" s="28"/>
      <c r="J79" s="28"/>
      <c r="K79" s="28"/>
      <c r="L79" s="82"/>
      <c r="M79" s="82"/>
      <c r="N79" s="82"/>
      <c r="O79" s="82"/>
      <c r="Q79" s="82"/>
    </row>
    <row r="80" spans="1:17" s="79" customFormat="1" x14ac:dyDescent="0.25">
      <c r="A80" s="81"/>
      <c r="B80" s="112"/>
      <c r="C80" s="112"/>
      <c r="D80" s="112"/>
      <c r="E80" s="112"/>
      <c r="F80" s="112"/>
      <c r="G80" s="2"/>
      <c r="I80" s="28"/>
      <c r="J80" s="28"/>
      <c r="K80" s="28"/>
      <c r="L80" s="82"/>
      <c r="M80" s="82"/>
      <c r="N80" s="82"/>
      <c r="O80" s="82"/>
      <c r="Q80" s="82"/>
    </row>
    <row r="81" spans="1:17" s="79" customFormat="1" x14ac:dyDescent="0.25">
      <c r="A81" s="81"/>
      <c r="B81" s="112"/>
      <c r="C81" s="112"/>
      <c r="D81" s="112"/>
      <c r="E81" s="112"/>
      <c r="F81" s="112"/>
      <c r="G81" s="2"/>
      <c r="I81" s="28"/>
      <c r="J81" s="28"/>
      <c r="K81" s="28"/>
      <c r="L81" s="82"/>
      <c r="M81" s="82"/>
      <c r="N81" s="82"/>
      <c r="O81" s="82"/>
      <c r="Q81" s="82"/>
    </row>
    <row r="82" spans="1:17" s="79" customFormat="1" x14ac:dyDescent="0.25">
      <c r="A82" s="81"/>
      <c r="B82" s="112"/>
      <c r="C82" s="112"/>
      <c r="D82" s="112"/>
      <c r="E82" s="112"/>
      <c r="F82" s="112"/>
      <c r="G82" s="2"/>
      <c r="I82" s="28"/>
      <c r="J82" s="28"/>
      <c r="K82" s="28"/>
      <c r="L82" s="82"/>
      <c r="M82" s="82"/>
      <c r="N82" s="82"/>
      <c r="O82" s="82"/>
      <c r="Q82" s="82"/>
    </row>
    <row r="83" spans="1:17" s="79" customFormat="1" x14ac:dyDescent="0.25">
      <c r="A83" s="81"/>
      <c r="B83" s="112"/>
      <c r="C83" s="112"/>
      <c r="D83" s="112"/>
      <c r="E83" s="112"/>
      <c r="F83" s="112"/>
      <c r="G83" s="2"/>
      <c r="I83" s="28"/>
      <c r="J83" s="28"/>
      <c r="K83" s="28"/>
      <c r="L83" s="82"/>
      <c r="M83" s="82"/>
      <c r="N83" s="82"/>
      <c r="O83" s="82"/>
      <c r="Q83" s="82"/>
    </row>
    <row r="84" spans="1:17" s="79" customFormat="1" x14ac:dyDescent="0.25">
      <c r="A84" s="81"/>
      <c r="B84" s="112"/>
      <c r="C84" s="112"/>
      <c r="D84" s="112"/>
      <c r="E84" s="112"/>
      <c r="F84" s="112"/>
      <c r="G84" s="2"/>
      <c r="I84" s="28"/>
      <c r="J84" s="28"/>
      <c r="K84" s="28"/>
      <c r="L84" s="82"/>
      <c r="M84" s="82"/>
      <c r="N84" s="82"/>
      <c r="O84" s="82"/>
      <c r="Q84" s="82"/>
    </row>
    <row r="85" spans="1:17" s="79" customFormat="1" x14ac:dyDescent="0.25">
      <c r="A85" s="81"/>
      <c r="B85" s="112"/>
      <c r="C85" s="112"/>
      <c r="D85" s="112"/>
      <c r="E85" s="112"/>
      <c r="F85" s="112"/>
      <c r="G85" s="2"/>
      <c r="I85" s="28"/>
      <c r="J85" s="28"/>
      <c r="K85" s="28"/>
      <c r="L85" s="82"/>
      <c r="M85" s="82"/>
      <c r="N85" s="82"/>
      <c r="O85" s="82"/>
      <c r="Q85" s="82"/>
    </row>
  </sheetData>
  <autoFilter ref="A10:AF35" xr:uid="{C8CCB5AD-4995-42FA-8EDC-60CE7893FE2C}"/>
  <sortState xmlns:xlrd2="http://schemas.microsoft.com/office/spreadsheetml/2017/richdata2" ref="A11:AF35">
    <sortCondition ref="H11:H35"/>
  </sortState>
  <mergeCells count="22">
    <mergeCell ref="D6:D9"/>
    <mergeCell ref="C8:C9"/>
    <mergeCell ref="J8:M8"/>
    <mergeCell ref="P8:S8"/>
    <mergeCell ref="W6:X6"/>
    <mergeCell ref="X7:X9"/>
    <mergeCell ref="B7:B9"/>
    <mergeCell ref="Z8:AF9"/>
    <mergeCell ref="D4:F4"/>
    <mergeCell ref="J4:M4"/>
    <mergeCell ref="P4:S4"/>
    <mergeCell ref="W4:X4"/>
    <mergeCell ref="J6:M6"/>
    <mergeCell ref="N6:N9"/>
    <mergeCell ref="P6:S7"/>
    <mergeCell ref="T6:T9"/>
    <mergeCell ref="U6:U9"/>
    <mergeCell ref="G6:G9"/>
    <mergeCell ref="C5:C6"/>
    <mergeCell ref="D5:E5"/>
    <mergeCell ref="J5:M5"/>
    <mergeCell ref="W5:X5"/>
  </mergeCells>
  <conditionalFormatting sqref="P9:S10">
    <cfRule type="containsText" dxfId="29" priority="174" operator="containsText" text="60">
      <formula>NOT(ISERROR(SEARCH("60",P9)))</formula>
    </cfRule>
  </conditionalFormatting>
  <conditionalFormatting sqref="W9:W10">
    <cfRule type="containsText" dxfId="28" priority="173" operator="containsText" text="60">
      <formula>NOT(ISERROR(SEARCH("60",W9)))</formula>
    </cfRule>
  </conditionalFormatting>
  <conditionalFormatting sqref="W29">
    <cfRule type="containsText" dxfId="27" priority="162" operator="containsText" text="60">
      <formula>NOT(ISERROR(SEARCH("60",W29)))</formula>
    </cfRule>
  </conditionalFormatting>
  <conditionalFormatting sqref="W32">
    <cfRule type="containsText" dxfId="26" priority="161" operator="containsText" text="60">
      <formula>NOT(ISERROR(SEARCH("60",W32)))</formula>
    </cfRule>
  </conditionalFormatting>
  <conditionalFormatting sqref="W29">
    <cfRule type="containsText" dxfId="25" priority="156" operator="containsText" text="60">
      <formula>NOT(ISERROR(SEARCH("60",W29)))</formula>
    </cfRule>
  </conditionalFormatting>
  <conditionalFormatting sqref="J9:M10">
    <cfRule type="containsText" dxfId="24" priority="153" operator="containsText" text="60">
      <formula>NOT(ISERROR(SEARCH("60",J9)))</formula>
    </cfRule>
  </conditionalFormatting>
  <conditionalFormatting sqref="N11:N35">
    <cfRule type="containsErrors" dxfId="23" priority="152">
      <formula>ISERROR(N11)</formula>
    </cfRule>
  </conditionalFormatting>
  <conditionalFormatting sqref="N11:N35">
    <cfRule type="containsText" dxfId="22" priority="150" operator="containsText" text="112">
      <formula>NOT(ISERROR(SEARCH("112",N11)))</formula>
    </cfRule>
  </conditionalFormatting>
  <conditionalFormatting sqref="M11 M18:M19 M24:M25 M30 M32 M35 M27:M28">
    <cfRule type="containsText" dxfId="21" priority="130" operator="containsText" text="60">
      <formula>NOT(ISERROR(SEARCH("60",M11)))</formula>
    </cfRule>
  </conditionalFormatting>
  <conditionalFormatting sqref="M12:M13 M16:M17 M20 M22:M24 M29 M31 M33:M34">
    <cfRule type="containsText" dxfId="20" priority="129" operator="containsText" text="60">
      <formula>NOT(ISERROR(SEARCH("60",M12)))</formula>
    </cfRule>
  </conditionalFormatting>
  <conditionalFormatting sqref="Q11:Q12 J13 J28">
    <cfRule type="cellIs" dxfId="19" priority="120" operator="greaterThan">
      <formula>4</formula>
    </cfRule>
  </conditionalFormatting>
  <conditionalFormatting sqref="S11:S13 S15:S20 S22:S25 S27:S35">
    <cfRule type="cellIs" dxfId="18" priority="118" operator="greaterThan">
      <formula>15</formula>
    </cfRule>
  </conditionalFormatting>
  <conditionalFormatting sqref="J11:J12 L11:L34 K29:K34 J31:J34 J35:L35">
    <cfRule type="cellIs" dxfId="17" priority="117" operator="greaterThan">
      <formula>6</formula>
    </cfRule>
  </conditionalFormatting>
  <conditionalFormatting sqref="M14">
    <cfRule type="containsText" dxfId="16" priority="109" operator="containsText" text="60">
      <formula>NOT(ISERROR(SEARCH("60",M14)))</formula>
    </cfRule>
  </conditionalFormatting>
  <conditionalFormatting sqref="S14">
    <cfRule type="cellIs" dxfId="15" priority="105" operator="greaterThan">
      <formula>15</formula>
    </cfRule>
  </conditionalFormatting>
  <conditionalFormatting sqref="M21">
    <cfRule type="containsText" dxfId="14" priority="96" operator="containsText" text="60">
      <formula>NOT(ISERROR(SEARCH("60",M21)))</formula>
    </cfRule>
  </conditionalFormatting>
  <conditionalFormatting sqref="S21">
    <cfRule type="cellIs" dxfId="13" priority="92" operator="greaterThan">
      <formula>15</formula>
    </cfRule>
  </conditionalFormatting>
  <conditionalFormatting sqref="M26">
    <cfRule type="containsText" dxfId="12" priority="72" operator="containsText" text="60">
      <formula>NOT(ISERROR(SEARCH("60",M26)))</formula>
    </cfRule>
  </conditionalFormatting>
  <conditionalFormatting sqref="W11:W27 P11:P35">
    <cfRule type="cellIs" dxfId="11" priority="71" operator="greaterThan">
      <formula>9</formula>
    </cfRule>
  </conditionalFormatting>
  <conditionalFormatting sqref="S26">
    <cfRule type="cellIs" dxfId="10" priority="68" operator="greaterThan">
      <formula>15</formula>
    </cfRule>
  </conditionalFormatting>
  <conditionalFormatting sqref="K13 K28">
    <cfRule type="cellIs" dxfId="9" priority="22" operator="greaterThan">
      <formula>2</formula>
    </cfRule>
  </conditionalFormatting>
  <conditionalFormatting sqref="K11:K12">
    <cfRule type="cellIs" dxfId="8" priority="19" operator="greaterThan">
      <formula>6</formula>
    </cfRule>
  </conditionalFormatting>
  <conditionalFormatting sqref="K14:K27">
    <cfRule type="cellIs" dxfId="7" priority="18" operator="greaterThan">
      <formula>6</formula>
    </cfRule>
  </conditionalFormatting>
  <conditionalFormatting sqref="J14:J27">
    <cfRule type="cellIs" dxfId="6" priority="16" operator="greaterThan">
      <formula>6</formula>
    </cfRule>
  </conditionalFormatting>
  <conditionalFormatting sqref="J29">
    <cfRule type="cellIs" dxfId="5" priority="15" operator="greaterThan">
      <formula>6</formula>
    </cfRule>
  </conditionalFormatting>
  <conditionalFormatting sqref="J30">
    <cfRule type="cellIs" dxfId="4" priority="13" operator="greaterThan">
      <formula>6</formula>
    </cfRule>
  </conditionalFormatting>
  <conditionalFormatting sqref="Q13:Q25">
    <cfRule type="cellIs" dxfId="3" priority="12" operator="greaterThan">
      <formula>9</formula>
    </cfRule>
  </conditionalFormatting>
  <conditionalFormatting sqref="Q26">
    <cfRule type="cellIs" dxfId="2" priority="11" operator="greaterThan">
      <formula>9</formula>
    </cfRule>
  </conditionalFormatting>
  <conditionalFormatting sqref="Q27:Q35">
    <cfRule type="cellIs" dxfId="1" priority="8" operator="greaterThan">
      <formula>9</formula>
    </cfRule>
  </conditionalFormatting>
  <conditionalFormatting sqref="R11:R35">
    <cfRule type="cellIs" dxfId="0" priority="1" operator="greaterThan">
      <formula>10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9ECC765C69B478DE254B798B6379D" ma:contentTypeVersion="10" ma:contentTypeDescription="Create a new document." ma:contentTypeScope="" ma:versionID="dd918048830f6c363680318cc924eb29">
  <xsd:schema xmlns:xsd="http://www.w3.org/2001/XMLSchema" xmlns:xs="http://www.w3.org/2001/XMLSchema" xmlns:p="http://schemas.microsoft.com/office/2006/metadata/properties" xmlns:ns3="69a57963-dc1f-49c2-a352-0e57080187d9" targetNamespace="http://schemas.microsoft.com/office/2006/metadata/properties" ma:root="true" ma:fieldsID="3b121babb3ea0ab6a286fc90bc92a739" ns3:_="">
    <xsd:import namespace="69a57963-dc1f-49c2-a352-0e57080187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57963-dc1f-49c2-a352-0e5708018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A5395-8A6D-4640-AD8E-8143D779B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3E7F1B-7CFE-4BA8-8E3F-5FE961541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57963-dc1f-49c2-a352-0e570801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A2123E-F63E-4C34-8069-FE29CB40B2D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9a57963-dc1f-49c2-a352-0e57080187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5.3 Fleet</vt:lpstr>
      <vt:lpstr>4.2 Fleet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Quinn</dc:creator>
  <cp:lastModifiedBy>Nick Palmer</cp:lastModifiedBy>
  <cp:lastPrinted>2022-06-02T00:06:14Z</cp:lastPrinted>
  <dcterms:created xsi:type="dcterms:W3CDTF">2014-09-24T08:33:49Z</dcterms:created>
  <dcterms:modified xsi:type="dcterms:W3CDTF">2022-08-27T19:45:41Z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0x0101001679ECC765C69B478DE254B798B6379D</vt:lpwstr>
  </property>
</Properties>
</file>